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<sst xmlns="http://schemas.openxmlformats.org/spreadsheetml/2006/main" count="303" uniqueCount="78">
  <si>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</si>
  <si>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</si>
  <si>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</si>
  <si>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</si>
  <si>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</si>
  <si>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</si>
  <si>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</si>
  <si>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</si>
  <si>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</si>
  <si>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</si>
  <si>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</si>
  <si>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</si>
  <si>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</si>
  <si>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</si>
  <si>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</si>
  <si>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</si>
  <si>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</si>
  <si>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</si>
  <si>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</si>
  <si>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</si>
  <si>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</si>
  <si>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</si>
  <si>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</si>
  <si>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</si>
  <si>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</si>
  <si>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</si>
  <si>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</si>
  <si>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</si>
  <si>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</si>
  <si>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</si>
  <si>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</si>
  <si>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</si>
  <si>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</si>
  <si>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</si>
  <si>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</si>
  <si>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</si>
  <si>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</si>
  <si>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</si>
  <si>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</si>
  <si>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</si>
  <si>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</si>
  <si>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</si>
  <si>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</si>
  <si>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</si>
  <si>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</si>
  <si>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</si>
  <si>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</si>
  <si>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</si>
  <si>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</si>
  <si>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</si>
  <si>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</si>
  <si>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</si>
  <si>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</si>
  <si>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</si>
  <si>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</si>
  <si>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</si>
  <si>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</si>
  <si>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</si>
  <si>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</si>
  <si>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</si>
  <si>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</si>
  <si>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</si>
  <si>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</si>
  <si>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</si>
  <si>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</si>
  <si>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</si>
  <si>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</si>
  <si>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</si>
  <si>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</si>
  <si>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</si>
  <si>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</si>
  <si>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</si>
  <si>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</si>
  <si>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</si>
  <si>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</si>
  <si>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</si>
  <si>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 SONU
</t>
  </si>
  <si>
    <t>2020 YIL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</si>
</sst>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right style="medium"/>
      <top style="medium"/>
      <bottom style="mediu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4"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cellStyleXfs>
  <cellXfs count="64">
    <xf numFmtId="0" fontId="0" fillId="0" borderId="0" xfId="0" applyFont="1" applyAlignment="1">
      <alignment/>
    </xf>
    <xf numFmtId="2" fontId="3" fillId="33" borderId="10" xfId="56" applyNumberFormat="1" applyFont="1" applyFill="1" applyBorder="1" applyAlignment="1">
      <alignment horizontal="right" vertical="center"/>
    </xf>
    <xf numFmtId="2" fontId="3" fillId="33" borderId="11" xfId="56" applyNumberFormat="1" applyFont="1" applyFill="1" applyBorder="1" applyAlignment="1">
      <alignment horizontal="right" vertical="center"/>
    </xf>
    <xf numFmtId="3" fontId="6" fillId="34" borderId="0" xfId="41" applyNumberFormat="1" applyFont="1" applyFill="1" applyBorder="1" applyAlignment="1">
      <alignment horizontal="right" vertical="center"/>
    </xf>
    <xf numFmtId="3" fontId="7" fillId="34" borderId="0" xfId="41" applyNumberFormat="1" applyFont="1" applyFill="1" applyBorder="1" applyAlignment="1">
      <alignment horizontal="right" vertical="center"/>
    </xf>
    <xf numFmtId="3" fontId="7" fillId="34" borderId="12" xfId="41" applyNumberFormat="1" applyFont="1" applyFill="1" applyBorder="1" applyAlignment="1">
      <alignment horizontal="right" vertical="center"/>
    </xf>
    <xf numFmtId="165" fontId="5" fillId="16" borderId="13" xfId="41" applyNumberFormat="1" applyFont="1" applyFill="1" applyBorder="1" applyAlignment="1">
      <alignment horizontal="left"/>
    </xf>
    <xf numFmtId="3" fontId="6" fillId="16" borderId="0" xfId="41" applyNumberFormat="1" applyFont="1" applyFill="1" applyBorder="1" applyAlignment="1">
      <alignment horizontal="right" vertical="center"/>
    </xf>
    <xf numFmtId="3" fontId="7" fillId="16" borderId="0" xfId="41" applyNumberFormat="1" applyFont="1" applyFill="1" applyBorder="1" applyAlignment="1">
      <alignment horizontal="right" vertical="center"/>
    </xf>
    <xf numFmtId="3" fontId="7" fillId="16" borderId="12" xfId="41" applyNumberFormat="1" applyFont="1" applyFill="1" applyBorder="1" applyAlignment="1">
      <alignment horizontal="right" vertical="center"/>
    </xf>
    <xf numFmtId="165" fontId="5"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8" fillId="37" borderId="0" xfId="41" applyNumberFormat="1" applyFont="1" applyFill="1" applyBorder="1" applyAlignment="1">
      <alignment horizontal="right" vertical="center"/>
    </xf>
    <xf numFmtId="166" fontId="8" fillId="37" borderId="0" xfId="63" applyNumberFormat="1" applyFont="1" applyFill="1" applyBorder="1" applyAlignment="1">
      <alignment horizontal="right" vertical="center"/>
    </xf>
    <xf numFmtId="0" fontId="3" fillId="38" borderId="13" xfId="41" applyNumberFormat="1" applyFont="1" applyFill="1" applyBorder="1" applyAlignment="1">
      <alignment horizontal="left" vertical="center"/>
    </xf>
    <xf numFmtId="3" fontId="8" fillId="33" borderId="0" xfId="41" applyNumberFormat="1" applyFont="1" applyFill="1" applyBorder="1" applyAlignment="1">
      <alignment horizontal="right" vertical="center"/>
    </xf>
    <xf numFmtId="166" fontId="8" fillId="33" borderId="0" xfId="63" applyNumberFormat="1" applyFont="1" applyFill="1" applyBorder="1" applyAlignment="1">
      <alignment horizontal="right" vertical="center"/>
    </xf>
    <xf numFmtId="166" fontId="8" fillId="33" borderId="12" xfId="63" applyNumberFormat="1" applyFont="1" applyFill="1" applyBorder="1" applyAlignment="1">
      <alignment horizontal="right" vertical="center"/>
    </xf>
    <xf numFmtId="0" fontId="3" fillId="39" borderId="14" xfId="56" applyNumberFormat="1" applyFont="1" applyFill="1" applyBorder="1" applyAlignment="1">
      <alignment horizontal="left" vertical="center"/>
    </xf>
    <xf numFmtId="167" fontId="8" fillId="39" borderId="0" xfId="59" applyNumberFormat="1" applyFont="1" applyFill="1" applyBorder="1" applyAlignment="1">
      <alignment vertical="center"/>
    </xf>
    <xf numFmtId="0" fontId="3" fillId="38" borderId="14" xfId="48" applyNumberFormat="1" applyFont="1" applyFill="1" applyBorder="1" applyAlignment="1">
      <alignment horizontal="left" vertical="center"/>
      <protection/>
    </xf>
    <xf numFmtId="3" fontId="8" fillId="33" borderId="15" xfId="48" applyNumberFormat="1" applyFont="1" applyFill="1" applyBorder="1" applyAlignment="1">
      <alignment/>
      <protection/>
    </xf>
    <xf numFmtId="3" fontId="3" fillId="37" borderId="0" xfId="41" applyNumberFormat="1" applyFont="1" applyFill="1" applyBorder="1" applyAlignment="1">
      <alignment horizontal="right" vertical="center"/>
    </xf>
    <xf numFmtId="166" fontId="3" fillId="37" borderId="0" xfId="63" applyNumberFormat="1" applyFont="1" applyFill="1" applyBorder="1" applyAlignment="1">
      <alignment horizontal="right" vertical="center"/>
    </xf>
    <xf numFmtId="3" fontId="3" fillId="33" borderId="0" xfId="41" applyNumberFormat="1" applyFont="1" applyFill="1" applyBorder="1" applyAlignment="1">
      <alignment horizontal="right" vertical="center"/>
    </xf>
    <xf numFmtId="166" fontId="3" fillId="33" borderId="0" xfId="63" applyNumberFormat="1" applyFont="1" applyFill="1" applyBorder="1" applyAlignment="1">
      <alignment horizontal="right" vertical="center"/>
    </xf>
    <xf numFmtId="165" fontId="8" fillId="16" borderId="13" xfId="59" applyNumberFormat="1" applyFont="1" applyFill="1" applyBorder="1" applyAlignment="1">
      <alignment vertical="center"/>
    </xf>
    <xf numFmtId="165" fontId="8" fillId="16" borderId="0" xfId="59" applyNumberFormat="1" applyFont="1" applyFill="1" applyBorder="1" applyAlignment="1">
      <alignment vertical="center"/>
    </xf>
    <xf numFmtId="165" fontId="8" fillId="16" borderId="12" xfId="59" applyNumberFormat="1" applyFont="1" applyFill="1" applyBorder="1" applyAlignment="1">
      <alignment vertical="center"/>
    </xf>
    <xf numFmtId="165" fontId="8" fillId="16" borderId="14" xfId="59" applyNumberFormat="1" applyFont="1" applyFill="1" applyBorder="1" applyAlignment="1">
      <alignment vertical="center"/>
    </xf>
    <xf numFmtId="165" fontId="8" fillId="16" borderId="16" xfId="59" applyNumberFormat="1" applyFont="1" applyFill="1" applyBorder="1" applyAlignment="1">
      <alignment vertical="center"/>
    </xf>
    <xf numFmtId="165" fontId="8"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8" fillId="33" borderId="15" xfId="48" applyNumberFormat="1" applyFont="1" applyFill="1" applyBorder="1" applyAlignment="1">
      <alignment horizontal="right"/>
      <protection/>
    </xf>
    <xf numFmtId="3" fontId="8" fillId="33" borderId="18" xfId="41" applyNumberFormat="1" applyFont="1" applyFill="1" applyBorder="1" applyAlignment="1">
      <alignment horizontal="right" vertical="center"/>
    </xf>
    <xf numFmtId="166" fontId="8"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8" fillId="33" borderId="15" xfId="48" applyNumberFormat="1" applyFont="1" applyFill="1" applyBorder="1" applyAlignment="1">
      <alignment horizontal="right"/>
      <protection/>
    </xf>
    <xf numFmtId="166" fontId="8" fillId="33" borderId="19" xfId="48" applyNumberFormat="1" applyFont="1" applyFill="1" applyBorder="1" applyAlignment="1">
      <alignment horizontal="right"/>
      <protection/>
    </xf>
    <xf numFmtId="0" fontId="0" fillId="0" borderId="18" xfId="0" applyBorder="1" applyAlignment="1">
      <alignment horizontal="left" wrapText="1"/>
    </xf>
    <xf numFmtId="165" fontId="44" fillId="16" borderId="20"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1" xfId="56" applyNumberFormat="1" applyFont="1" applyFill="1" applyBorder="1" applyAlignment="1">
      <alignment horizontal="center" vertical="center"/>
    </xf>
    <xf numFmtId="165" fontId="2" fillId="33" borderId="13" xfId="56" applyNumberFormat="1" applyFont="1" applyFill="1" applyBorder="1" applyAlignment="1">
      <alignment horizontal="center" vertical="center"/>
    </xf>
    <xf numFmtId="165" fontId="2" fillId="33" borderId="22" xfId="56" applyNumberFormat="1" applyFont="1" applyFill="1" applyBorder="1" applyAlignment="1">
      <alignment horizontal="center" vertical="center"/>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vertical="center"/>
      <protection/>
    </xf>
    <xf numFmtId="0" fontId="3" fillId="33" borderId="12" xfId="56" applyFont="1" applyFill="1" applyBorder="1" applyAlignment="1" applyProtection="1">
      <alignment horizontal="center" vertical="center"/>
      <protection/>
    </xf>
    <xf numFmtId="166" fontId="8" fillId="39" borderId="16" xfId="59" applyNumberFormat="1" applyFont="1" applyFill="1" applyBorder="1" applyAlignment="1">
      <alignment horizontal="right" vertical="center"/>
    </xf>
    <xf numFmtId="166" fontId="8" fillId="39" borderId="17" xfId="59" applyNumberFormat="1" applyFont="1" applyFill="1" applyBorder="1" applyAlignment="1">
      <alignment horizontal="right" vertical="center"/>
    </xf>
    <xf numFmtId="165" fontId="8" fillId="16" borderId="13" xfId="59" applyNumberFormat="1" applyFont="1" applyFill="1" applyBorder="1" applyAlignment="1">
      <alignment horizontal="center" vertical="center"/>
    </xf>
    <xf numFmtId="165" fontId="8" fillId="16" borderId="0" xfId="59" applyNumberFormat="1" applyFont="1" applyFill="1" applyBorder="1" applyAlignment="1">
      <alignment horizontal="center" vertical="center"/>
    </xf>
    <xf numFmtId="165" fontId="8" fillId="16" borderId="12" xfId="59" applyNumberFormat="1" applyFont="1" applyFill="1" applyBorder="1" applyAlignment="1">
      <alignment horizontal="center" vertical="center"/>
    </xf>
    <xf numFmtId="165" fontId="8" fillId="16" borderId="14" xfId="59" applyNumberFormat="1" applyFont="1" applyFill="1" applyBorder="1" applyAlignment="1">
      <alignment horizontal="center" vertical="center"/>
    </xf>
    <xf numFmtId="165" fontId="8" fillId="16" borderId="16" xfId="59" applyNumberFormat="1" applyFont="1" applyFill="1" applyBorder="1" applyAlignment="1">
      <alignment horizontal="center" vertical="center"/>
    </xf>
    <xf numFmtId="165" fontId="8" fillId="16" borderId="17" xfId="59" applyNumberFormat="1" applyFont="1" applyFill="1" applyBorder="1" applyAlignment="1">
      <alignment horizontal="center" vertical="center"/>
    </xf>
    <xf numFmtId="165" fontId="2" fillId="33" borderId="13" xfId="56" applyNumberFormat="1" applyFont="1" applyFill="1" applyBorder="1" applyAlignment="1">
      <alignment horizontal="left" vertical="center"/>
    </xf>
    <xf numFmtId="165" fontId="2" fillId="33" borderId="22" xfId="56" applyNumberFormat="1" applyFont="1" applyFill="1" applyBorder="1" applyAlignment="1">
      <alignment horizontal="left" vertical="center"/>
    </xf>
    <xf numFmtId="166" fontId="8" fillId="33" borderId="18" xfId="63" applyNumberFormat="1" applyFont="1" applyFill="1" applyBorder="1" applyAlignment="1">
      <alignment horizontal="right" vertical="center"/>
    </xf>
    <xf numFmtId="166" fontId="8" fillId="33" borderId="21" xfId="63" applyNumberFormat="1" applyFont="1" applyFill="1" applyBorder="1" applyAlignment="1">
      <alignment horizontal="righ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8">
    <dxf/>
    <dxf/>
    <dxf/>
    <dxf/>
    <dxf/>
    <dxf/>
    <dxf/>
    <dxf/>
    <dxf/>
    <dxf/>
    <dxf/>
    <dxf/>
    <dxf/>
    <dxf/>
    <dxf/>
    <dxf/>
    <dxf/>
    <dxf/>
    <dxf/>
    <dxf/>
    <dxf/>
    <dxf/>
    <dxf/>
    <dxf/>
    <dxf/>
    <dxf/>
    <dxf/>
    <dxf>
      <numFmt numFmtId="169"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
      <selection activeCell="B25" sqref="B25"/>
    </sheetView>
  </sheetViews>
  <sheetFormatPr defaultColWidth="9.140625" defaultRowHeight="15"/>
  <cols>
    <col min="1" max="1" width="41.140625" style="0" bestFit="1" customWidth="1"/>
    <col min="2" max="10" width="14.28125" style="0" customWidth="1"/>
  </cols>
  <sheetData>
    <row r="1" spans="1:10" ht="25.5" customHeight="1">
      <c r="A1" s="44" t="s">
        <v>59</v>
      </c>
      <c r="B1" s="45"/>
      <c r="C1" s="45"/>
      <c r="D1" s="45"/>
      <c r="E1" s="45"/>
      <c r="F1" s="45"/>
      <c r="G1" s="45"/>
      <c r="H1" s="45"/>
      <c r="I1" s="45"/>
      <c r="J1" s="46"/>
    </row>
    <row r="2" spans="1:10" ht="35.25" customHeight="1">
      <c r="A2" s="47" t="s">
        <v>1</v>
      </c>
      <c r="B2" s="49" t="s">
        <v>76</v>
      </c>
      <c r="C2" s="49"/>
      <c r="D2" s="49"/>
      <c r="E2" s="49" t="s">
        <v>77</v>
      </c>
      <c r="F2" s="49"/>
      <c r="G2" s="49"/>
      <c r="H2" s="50" t="s">
        <v>74</v>
      </c>
      <c r="I2" s="50"/>
      <c r="J2" s="51"/>
    </row>
    <row r="3" spans="1:10" ht="15">
      <c r="A3" s="48"/>
      <c r="B3" s="1" t="s">
        <v>2</v>
      </c>
      <c r="C3" s="1" t="s">
        <v>3</v>
      </c>
      <c r="D3" s="1" t="s">
        <v>4</v>
      </c>
      <c r="E3" s="1" t="s">
        <v>2</v>
      </c>
      <c r="F3" s="1" t="s">
        <v>3</v>
      </c>
      <c r="G3" s="1" t="s">
        <v>4</v>
      </c>
      <c r="H3" s="1" t="s">
        <v>2</v>
      </c>
      <c r="I3" s="1" t="s">
        <v>3</v>
      </c>
      <c r="J3" s="2" t="s">
        <v>4</v>
      </c>
    </row>
    <row r="4" spans="1:10" ht="15">
      <c r="A4" s="10" t="s">
        <v>5</v>
      </c>
      <c r="B4" s="3">
        <v>4236203</v>
      </c>
      <c r="C4" s="3">
        <v>11876601</v>
      </c>
      <c r="D4" s="3">
        <v>16112804</v>
      </c>
      <c r="E4" s="3">
        <v>0</v>
      </c>
      <c r="F4" s="3">
        <v>0</v>
      </c>
      <c r="G4" s="3">
        <v>0</v>
      </c>
      <c r="H4" s="4"/>
      <c r="I4" s="4"/>
      <c r="J4" s="5"/>
    </row>
    <row r="5" spans="1:10" ht="15">
      <c r="A5" s="6" t="s">
        <v>69</v>
      </c>
      <c r="B5" s="7">
        <v>12574641</v>
      </c>
      <c r="C5" s="7">
        <v>39434579</v>
      </c>
      <c r="D5" s="7">
        <v>52009220</v>
      </c>
      <c r="E5" s="7">
        <v>7414437</v>
      </c>
      <c r="F5" s="7">
        <v>15994695</v>
      </c>
      <c r="G5" s="7">
        <v>23409132</v>
      </c>
      <c r="H5" s="8">
        <f>+_xlfn.IFERROR(((E5-B5)/B5)*100,0)</f>
        <v>-41.03659102474575</v>
      </c>
      <c r="I5" s="8">
        <f>+_xlfn.IFERROR(((F5-C5)/C5)*100,0)</f>
        <v>-59.43992453932372</v>
      </c>
      <c r="J5" s="9">
        <f>+_xlfn.IFERROR(((G5-D5)/D5)*100,0)</f>
        <v>-54.99041900647615</v>
      </c>
    </row>
    <row r="6" spans="1:10" ht="15">
      <c r="A6" s="10" t="s">
        <v>53</v>
      </c>
      <c r="B6" s="3">
        <v>21505088</v>
      </c>
      <c r="C6" s="3">
        <v>14055522</v>
      </c>
      <c r="D6" s="3">
        <v>35560610</v>
      </c>
      <c r="E6" s="3">
        <v>11699916</v>
      </c>
      <c r="F6" s="3">
        <v>5266656</v>
      </c>
      <c r="G6" s="3">
        <v>16966572</v>
      </c>
      <c r="H6" s="4">
        <f aca="true" t="shared" si="0" ref="H6:H59">+_xlfn.IFERROR(((E6-B6)/B6)*100,0)</f>
        <v>-45.594661133216476</v>
      </c>
      <c r="I6" s="4">
        <f aca="true" t="shared" si="1" ref="I6:I59">+_xlfn.IFERROR(((F6-C6)/C6)*100,0)</f>
        <v>-62.52963070314998</v>
      </c>
      <c r="J6" s="5">
        <f aca="true" t="shared" si="2" ref="J6:J59">+_xlfn.IFERROR(((G6-D6)/D6)*100,0)</f>
        <v>-52.28829876652847</v>
      </c>
    </row>
    <row r="7" spans="1:10" ht="15">
      <c r="A7" s="6" t="s">
        <v>6</v>
      </c>
      <c r="B7" s="7">
        <v>11463200</v>
      </c>
      <c r="C7" s="7">
        <v>2277395</v>
      </c>
      <c r="D7" s="7">
        <v>13740595</v>
      </c>
      <c r="E7" s="7">
        <v>4316032</v>
      </c>
      <c r="F7" s="7">
        <v>740419</v>
      </c>
      <c r="G7" s="7">
        <v>5056451</v>
      </c>
      <c r="H7" s="8">
        <f t="shared" si="0"/>
        <v>-62.34880312652662</v>
      </c>
      <c r="I7" s="8">
        <f t="shared" si="1"/>
        <v>-67.48833645458956</v>
      </c>
      <c r="J7" s="9">
        <f t="shared" si="2"/>
        <v>-63.20064014695143</v>
      </c>
    </row>
    <row r="8" spans="1:10" ht="15">
      <c r="A8" s="10" t="s">
        <v>7</v>
      </c>
      <c r="B8" s="3">
        <v>9031924</v>
      </c>
      <c r="C8" s="3">
        <v>3333332</v>
      </c>
      <c r="D8" s="3">
        <v>12365256</v>
      </c>
      <c r="E8" s="3">
        <v>4459734</v>
      </c>
      <c r="F8" s="3">
        <v>999624</v>
      </c>
      <c r="G8" s="3">
        <v>5459358</v>
      </c>
      <c r="H8" s="4">
        <f t="shared" si="0"/>
        <v>-50.622547311071266</v>
      </c>
      <c r="I8" s="4">
        <f t="shared" si="1"/>
        <v>-70.0112680045072</v>
      </c>
      <c r="J8" s="5">
        <f t="shared" si="2"/>
        <v>-55.8492116944445</v>
      </c>
    </row>
    <row r="9" spans="1:10" ht="15">
      <c r="A9" s="6" t="s">
        <v>8</v>
      </c>
      <c r="B9" s="7">
        <v>6958930</v>
      </c>
      <c r="C9" s="7">
        <v>28720491</v>
      </c>
      <c r="D9" s="7">
        <v>35679421</v>
      </c>
      <c r="E9" s="7">
        <v>3138317</v>
      </c>
      <c r="F9" s="7">
        <v>6633311</v>
      </c>
      <c r="G9" s="7">
        <v>9771628</v>
      </c>
      <c r="H9" s="8">
        <f t="shared" si="0"/>
        <v>-54.902305383155166</v>
      </c>
      <c r="I9" s="8">
        <f t="shared" si="1"/>
        <v>-76.90390808430121</v>
      </c>
      <c r="J9" s="9">
        <f t="shared" si="2"/>
        <v>-72.6127057947493</v>
      </c>
    </row>
    <row r="10" spans="1:10" ht="15">
      <c r="A10" s="10" t="s">
        <v>54</v>
      </c>
      <c r="B10" s="3">
        <v>493485</v>
      </c>
      <c r="C10" s="3">
        <v>591416</v>
      </c>
      <c r="D10" s="3">
        <v>1084901</v>
      </c>
      <c r="E10" s="3">
        <v>215023</v>
      </c>
      <c r="F10" s="3">
        <v>59411</v>
      </c>
      <c r="G10" s="3">
        <v>274434</v>
      </c>
      <c r="H10" s="4">
        <f t="shared" si="0"/>
        <v>-56.42765230959401</v>
      </c>
      <c r="I10" s="4">
        <f t="shared" si="1"/>
        <v>-89.95444830711378</v>
      </c>
      <c r="J10" s="5">
        <f t="shared" si="2"/>
        <v>-74.70423568602112</v>
      </c>
    </row>
    <row r="11" spans="1:10" ht="15">
      <c r="A11" s="6" t="s">
        <v>9</v>
      </c>
      <c r="B11" s="7">
        <v>1583089</v>
      </c>
      <c r="C11" s="7">
        <v>3321930</v>
      </c>
      <c r="D11" s="7">
        <v>4905019</v>
      </c>
      <c r="E11" s="7">
        <v>792880</v>
      </c>
      <c r="F11" s="7">
        <v>833822</v>
      </c>
      <c r="G11" s="7">
        <v>1626702</v>
      </c>
      <c r="H11" s="8">
        <f t="shared" si="0"/>
        <v>-49.915639613439296</v>
      </c>
      <c r="I11" s="8">
        <f t="shared" si="1"/>
        <v>-74.89947109060094</v>
      </c>
      <c r="J11" s="9">
        <f t="shared" si="2"/>
        <v>-66.83596944272794</v>
      </c>
    </row>
    <row r="12" spans="1:10" ht="15">
      <c r="A12" s="10" t="s">
        <v>10</v>
      </c>
      <c r="B12" s="3">
        <v>2464398</v>
      </c>
      <c r="C12" s="3">
        <v>1873335</v>
      </c>
      <c r="D12" s="3">
        <v>4337733</v>
      </c>
      <c r="E12" s="3">
        <v>1015194</v>
      </c>
      <c r="F12" s="3">
        <v>478261</v>
      </c>
      <c r="G12" s="3">
        <v>1493455</v>
      </c>
      <c r="H12" s="4">
        <f t="shared" si="0"/>
        <v>-58.80559877097774</v>
      </c>
      <c r="I12" s="4">
        <f t="shared" si="1"/>
        <v>-74.47007609423835</v>
      </c>
      <c r="J12" s="5">
        <f t="shared" si="2"/>
        <v>-65.57061027038779</v>
      </c>
    </row>
    <row r="13" spans="1:10" ht="15">
      <c r="A13" s="6" t="s">
        <v>11</v>
      </c>
      <c r="B13" s="7">
        <v>4306031</v>
      </c>
      <c r="C13" s="7">
        <v>751757</v>
      </c>
      <c r="D13" s="7">
        <v>5057788</v>
      </c>
      <c r="E13" s="7">
        <v>2283963</v>
      </c>
      <c r="F13" s="7">
        <v>223032</v>
      </c>
      <c r="G13" s="7">
        <v>2506995</v>
      </c>
      <c r="H13" s="8">
        <f t="shared" si="0"/>
        <v>-46.95897451736878</v>
      </c>
      <c r="I13" s="8">
        <f t="shared" si="1"/>
        <v>-70.33190246316296</v>
      </c>
      <c r="J13" s="9">
        <f t="shared" si="2"/>
        <v>-50.432975838449536</v>
      </c>
    </row>
    <row r="14" spans="1:10" ht="15">
      <c r="A14" s="10" t="s">
        <v>12</v>
      </c>
      <c r="B14" s="3">
        <v>3373461</v>
      </c>
      <c r="C14" s="3">
        <v>397417</v>
      </c>
      <c r="D14" s="3">
        <v>3770878</v>
      </c>
      <c r="E14" s="3">
        <v>1730076</v>
      </c>
      <c r="F14" s="3">
        <v>59077</v>
      </c>
      <c r="G14" s="3">
        <v>1789153</v>
      </c>
      <c r="H14" s="4">
        <f t="shared" si="0"/>
        <v>-48.71510297584587</v>
      </c>
      <c r="I14" s="4">
        <f t="shared" si="1"/>
        <v>-85.13475769783376</v>
      </c>
      <c r="J14" s="5">
        <f t="shared" si="2"/>
        <v>-52.553410638053</v>
      </c>
    </row>
    <row r="15" spans="1:10" ht="15">
      <c r="A15" s="6" t="s">
        <v>13</v>
      </c>
      <c r="B15" s="7">
        <v>984037</v>
      </c>
      <c r="C15" s="7">
        <v>6650</v>
      </c>
      <c r="D15" s="7">
        <v>990687</v>
      </c>
      <c r="E15" s="7">
        <v>560735</v>
      </c>
      <c r="F15" s="7">
        <v>2450</v>
      </c>
      <c r="G15" s="7">
        <v>563185</v>
      </c>
      <c r="H15" s="8">
        <f t="shared" si="0"/>
        <v>-43.016878430384224</v>
      </c>
      <c r="I15" s="8">
        <f t="shared" si="1"/>
        <v>-63.1578947368421</v>
      </c>
      <c r="J15" s="9">
        <f t="shared" si="2"/>
        <v>-43.15207527705521</v>
      </c>
    </row>
    <row r="16" spans="1:10" ht="15">
      <c r="A16" s="10" t="s">
        <v>14</v>
      </c>
      <c r="B16" s="3">
        <v>2152284</v>
      </c>
      <c r="C16" s="3">
        <v>372092</v>
      </c>
      <c r="D16" s="3">
        <v>2524376</v>
      </c>
      <c r="E16" s="3">
        <v>1261071</v>
      </c>
      <c r="F16" s="3">
        <v>118182</v>
      </c>
      <c r="G16" s="3">
        <v>1379253</v>
      </c>
      <c r="H16" s="4">
        <f t="shared" si="0"/>
        <v>-41.407778899067225</v>
      </c>
      <c r="I16" s="4">
        <f t="shared" si="1"/>
        <v>-68.23850015587543</v>
      </c>
      <c r="J16" s="5">
        <f t="shared" si="2"/>
        <v>-45.362616345584016</v>
      </c>
    </row>
    <row r="17" spans="1:10" ht="15">
      <c r="A17" s="6" t="s">
        <v>15</v>
      </c>
      <c r="B17" s="7">
        <v>243207</v>
      </c>
      <c r="C17" s="7">
        <v>1369</v>
      </c>
      <c r="D17" s="7">
        <v>244576</v>
      </c>
      <c r="E17" s="7">
        <v>121569</v>
      </c>
      <c r="F17" s="7">
        <v>1293</v>
      </c>
      <c r="G17" s="7">
        <v>122862</v>
      </c>
      <c r="H17" s="8">
        <f t="shared" si="0"/>
        <v>-50.01418544696493</v>
      </c>
      <c r="I17" s="8">
        <f t="shared" si="1"/>
        <v>-5.551497443389335</v>
      </c>
      <c r="J17" s="9">
        <f t="shared" si="2"/>
        <v>-49.76530812508177</v>
      </c>
    </row>
    <row r="18" spans="1:10" ht="15">
      <c r="A18" s="10" t="s">
        <v>16</v>
      </c>
      <c r="B18" s="3">
        <v>321758</v>
      </c>
      <c r="C18" s="3">
        <v>0</v>
      </c>
      <c r="D18" s="3">
        <v>321758</v>
      </c>
      <c r="E18" s="3">
        <v>200826</v>
      </c>
      <c r="F18" s="3">
        <v>367</v>
      </c>
      <c r="G18" s="3">
        <v>201193</v>
      </c>
      <c r="H18" s="4">
        <f t="shared" si="0"/>
        <v>-37.58476867708029</v>
      </c>
      <c r="I18" s="4">
        <f t="shared" si="1"/>
        <v>0</v>
      </c>
      <c r="J18" s="5">
        <f t="shared" si="2"/>
        <v>-37.470707799029086</v>
      </c>
    </row>
    <row r="19" spans="1:10" ht="15">
      <c r="A19" s="6" t="s">
        <v>17</v>
      </c>
      <c r="B19" s="7">
        <v>160842</v>
      </c>
      <c r="C19" s="7">
        <v>6916</v>
      </c>
      <c r="D19" s="7">
        <v>167758</v>
      </c>
      <c r="E19" s="7">
        <v>85791</v>
      </c>
      <c r="F19" s="7">
        <v>3191</v>
      </c>
      <c r="G19" s="7">
        <v>88982</v>
      </c>
      <c r="H19" s="8">
        <f t="shared" si="0"/>
        <v>-46.66131980452867</v>
      </c>
      <c r="I19" s="8">
        <f t="shared" si="1"/>
        <v>-53.86061307113938</v>
      </c>
      <c r="J19" s="9">
        <f t="shared" si="2"/>
        <v>-46.958118241753</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349883</v>
      </c>
      <c r="C21" s="7">
        <v>4498</v>
      </c>
      <c r="D21" s="7">
        <v>354381</v>
      </c>
      <c r="E21" s="7">
        <v>154871</v>
      </c>
      <c r="F21" s="7">
        <v>5272</v>
      </c>
      <c r="G21" s="7">
        <v>160143</v>
      </c>
      <c r="H21" s="8">
        <f t="shared" si="0"/>
        <v>-55.73634614999872</v>
      </c>
      <c r="I21" s="8">
        <f t="shared" si="1"/>
        <v>17.207647843485994</v>
      </c>
      <c r="J21" s="9">
        <f t="shared" si="2"/>
        <v>-54.810500562953436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522761</v>
      </c>
      <c r="C23" s="7">
        <v>1249</v>
      </c>
      <c r="D23" s="7">
        <v>524010</v>
      </c>
      <c r="E23" s="7">
        <v>372306</v>
      </c>
      <c r="F23" s="7">
        <v>967</v>
      </c>
      <c r="G23" s="7">
        <v>373273</v>
      </c>
      <c r="H23" s="8">
        <f t="shared" si="0"/>
        <v>-28.78083866240978</v>
      </c>
      <c r="I23" s="8">
        <f t="shared" si="1"/>
        <v>-22.57806244995997</v>
      </c>
      <c r="J23" s="9">
        <f t="shared" si="2"/>
        <v>-28.766054082937348</v>
      </c>
    </row>
    <row r="24" spans="1:10" ht="15">
      <c r="A24" s="10" t="s">
        <v>21</v>
      </c>
      <c r="B24" s="3">
        <v>202753</v>
      </c>
      <c r="C24" s="3">
        <v>560</v>
      </c>
      <c r="D24" s="3">
        <v>203313</v>
      </c>
      <c r="E24" s="3">
        <v>121555</v>
      </c>
      <c r="F24" s="3">
        <v>0</v>
      </c>
      <c r="G24" s="3">
        <v>121555</v>
      </c>
      <c r="H24" s="4">
        <f t="shared" si="0"/>
        <v>-40.04774282008158</v>
      </c>
      <c r="I24" s="4">
        <f t="shared" si="1"/>
        <v>-100</v>
      </c>
      <c r="J24" s="5">
        <f t="shared" si="2"/>
        <v>-40.21287374639103</v>
      </c>
    </row>
    <row r="25" spans="1:10" ht="15">
      <c r="A25" s="6" t="s">
        <v>22</v>
      </c>
      <c r="B25" s="7">
        <v>252269</v>
      </c>
      <c r="C25" s="7">
        <v>16722</v>
      </c>
      <c r="D25" s="7">
        <v>268991</v>
      </c>
      <c r="E25" s="7">
        <v>51164</v>
      </c>
      <c r="F25" s="7">
        <v>9151</v>
      </c>
      <c r="G25" s="7">
        <v>60315</v>
      </c>
      <c r="H25" s="8">
        <f t="shared" si="0"/>
        <v>-79.71847511981258</v>
      </c>
      <c r="I25" s="8">
        <f t="shared" si="1"/>
        <v>-45.27568472670733</v>
      </c>
      <c r="J25" s="9">
        <f t="shared" si="2"/>
        <v>-77.57731671319858</v>
      </c>
    </row>
    <row r="26" spans="1:10" ht="15">
      <c r="A26" s="10" t="s">
        <v>23</v>
      </c>
      <c r="B26" s="3">
        <v>127080</v>
      </c>
      <c r="C26" s="3">
        <v>4160</v>
      </c>
      <c r="D26" s="3">
        <v>131240</v>
      </c>
      <c r="E26" s="3">
        <v>94119</v>
      </c>
      <c r="F26" s="3">
        <v>1316</v>
      </c>
      <c r="G26" s="3">
        <v>95435</v>
      </c>
      <c r="H26" s="4">
        <f t="shared" si="0"/>
        <v>-25.937204910292728</v>
      </c>
      <c r="I26" s="4">
        <f t="shared" si="1"/>
        <v>-68.36538461538461</v>
      </c>
      <c r="J26" s="5">
        <f t="shared" si="2"/>
        <v>-27.282078634562634</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529091</v>
      </c>
      <c r="C28" s="3">
        <v>120691</v>
      </c>
      <c r="D28" s="3">
        <v>649782</v>
      </c>
      <c r="E28" s="3">
        <v>224113</v>
      </c>
      <c r="F28" s="3">
        <v>8234</v>
      </c>
      <c r="G28" s="3">
        <v>232347</v>
      </c>
      <c r="H28" s="4">
        <f t="shared" si="0"/>
        <v>-57.64188013026115</v>
      </c>
      <c r="I28" s="4">
        <f t="shared" si="1"/>
        <v>-93.17761887796108</v>
      </c>
      <c r="J28" s="5">
        <f t="shared" si="2"/>
        <v>-64.24231511491546</v>
      </c>
    </row>
    <row r="29" spans="1:10" ht="15">
      <c r="A29" s="6" t="s">
        <v>26</v>
      </c>
      <c r="B29" s="7">
        <v>1706191</v>
      </c>
      <c r="C29" s="7">
        <v>76045</v>
      </c>
      <c r="D29" s="7">
        <v>1782236</v>
      </c>
      <c r="E29" s="7">
        <v>1096138</v>
      </c>
      <c r="F29" s="7">
        <v>22882</v>
      </c>
      <c r="G29" s="7">
        <v>1119020</v>
      </c>
      <c r="H29" s="8">
        <f t="shared" si="0"/>
        <v>-35.75525835032538</v>
      </c>
      <c r="I29" s="8">
        <f t="shared" si="1"/>
        <v>-69.9099217568545</v>
      </c>
      <c r="J29" s="9">
        <f t="shared" si="2"/>
        <v>-37.212580152123515</v>
      </c>
    </row>
    <row r="30" spans="1:10" ht="15">
      <c r="A30" s="10" t="s">
        <v>27</v>
      </c>
      <c r="B30" s="3">
        <v>861357</v>
      </c>
      <c r="C30" s="3">
        <v>41145</v>
      </c>
      <c r="D30" s="3">
        <v>902502</v>
      </c>
      <c r="E30" s="3">
        <v>514752</v>
      </c>
      <c r="F30" s="3">
        <v>23033</v>
      </c>
      <c r="G30" s="3">
        <v>537785</v>
      </c>
      <c r="H30" s="4">
        <f t="shared" si="0"/>
        <v>-40.23941292634761</v>
      </c>
      <c r="I30" s="4">
        <f t="shared" si="1"/>
        <v>-44.019929517559845</v>
      </c>
      <c r="J30" s="5">
        <f t="shared" si="2"/>
        <v>-40.41176640051767</v>
      </c>
    </row>
    <row r="31" spans="1:10" ht="15">
      <c r="A31" s="6" t="s">
        <v>28</v>
      </c>
      <c r="B31" s="7">
        <v>417497</v>
      </c>
      <c r="C31" s="7">
        <v>958</v>
      </c>
      <c r="D31" s="7">
        <v>418455</v>
      </c>
      <c r="E31" s="7">
        <v>220680</v>
      </c>
      <c r="F31" s="7">
        <v>559</v>
      </c>
      <c r="G31" s="7">
        <v>221239</v>
      </c>
      <c r="H31" s="8">
        <f t="shared" si="0"/>
        <v>-47.14213515306697</v>
      </c>
      <c r="I31" s="8">
        <f t="shared" si="1"/>
        <v>-41.64926931106472</v>
      </c>
      <c r="J31" s="9">
        <f t="shared" si="2"/>
        <v>-47.12955992878565</v>
      </c>
    </row>
    <row r="32" spans="1:10" ht="15">
      <c r="A32" s="10" t="s">
        <v>56</v>
      </c>
      <c r="B32" s="3">
        <v>657</v>
      </c>
      <c r="C32" s="3">
        <v>88365</v>
      </c>
      <c r="D32" s="3">
        <v>89022</v>
      </c>
      <c r="E32" s="3">
        <v>78</v>
      </c>
      <c r="F32" s="3">
        <v>54910</v>
      </c>
      <c r="G32" s="3">
        <v>54988</v>
      </c>
      <c r="H32" s="4">
        <f t="shared" si="0"/>
        <v>-88.12785388127854</v>
      </c>
      <c r="I32" s="4">
        <f t="shared" si="1"/>
        <v>-37.86001244836756</v>
      </c>
      <c r="J32" s="5">
        <f t="shared" si="2"/>
        <v>-38.23099907887938</v>
      </c>
    </row>
    <row r="33" spans="1:10" ht="15">
      <c r="A33" s="6" t="s">
        <v>68</v>
      </c>
      <c r="B33" s="7">
        <v>180506</v>
      </c>
      <c r="C33" s="7">
        <v>0</v>
      </c>
      <c r="D33" s="7">
        <v>180506</v>
      </c>
      <c r="E33" s="7">
        <v>91840</v>
      </c>
      <c r="F33" s="7">
        <v>0</v>
      </c>
      <c r="G33" s="7">
        <v>91840</v>
      </c>
      <c r="H33" s="8">
        <f t="shared" si="0"/>
        <v>-49.12080484859229</v>
      </c>
      <c r="I33" s="8">
        <f t="shared" si="1"/>
        <v>0</v>
      </c>
      <c r="J33" s="9">
        <f t="shared" si="2"/>
        <v>-49.12080484859229</v>
      </c>
    </row>
    <row r="34" spans="1:10" ht="15">
      <c r="A34" s="10" t="s">
        <v>29</v>
      </c>
      <c r="B34" s="3">
        <v>958106</v>
      </c>
      <c r="C34" s="3">
        <v>255764</v>
      </c>
      <c r="D34" s="3">
        <v>1213870</v>
      </c>
      <c r="E34" s="3">
        <v>577088</v>
      </c>
      <c r="F34" s="3">
        <v>59795</v>
      </c>
      <c r="G34" s="3">
        <v>636883</v>
      </c>
      <c r="H34" s="4">
        <f t="shared" si="0"/>
        <v>-39.767833621749574</v>
      </c>
      <c r="I34" s="4">
        <f t="shared" si="1"/>
        <v>-76.62102563300543</v>
      </c>
      <c r="J34" s="5">
        <f t="shared" si="2"/>
        <v>-47.53284948141069</v>
      </c>
    </row>
    <row r="35" spans="1:10" ht="15">
      <c r="A35" s="6" t="s">
        <v>67</v>
      </c>
      <c r="B35" s="7">
        <v>260174</v>
      </c>
      <c r="C35" s="7">
        <v>1081</v>
      </c>
      <c r="D35" s="7">
        <v>261255</v>
      </c>
      <c r="E35" s="7">
        <v>123855</v>
      </c>
      <c r="F35" s="7">
        <v>169</v>
      </c>
      <c r="G35" s="7">
        <v>124024</v>
      </c>
      <c r="H35" s="8">
        <f t="shared" si="0"/>
        <v>-52.39532005504009</v>
      </c>
      <c r="I35" s="8">
        <f t="shared" si="1"/>
        <v>-84.36632747456059</v>
      </c>
      <c r="J35" s="9">
        <f t="shared" si="2"/>
        <v>-52.52760712713632</v>
      </c>
    </row>
    <row r="36" spans="1:10" ht="15">
      <c r="A36" s="10" t="s">
        <v>30</v>
      </c>
      <c r="B36" s="3">
        <v>79866</v>
      </c>
      <c r="C36" s="3">
        <v>69771</v>
      </c>
      <c r="D36" s="3">
        <v>149637</v>
      </c>
      <c r="E36" s="3">
        <v>37107</v>
      </c>
      <c r="F36" s="3">
        <v>4460</v>
      </c>
      <c r="G36" s="3">
        <v>41567</v>
      </c>
      <c r="H36" s="4">
        <f t="shared" si="0"/>
        <v>-53.538426864998875</v>
      </c>
      <c r="I36" s="4">
        <f t="shared" si="1"/>
        <v>-93.60765934270685</v>
      </c>
      <c r="J36" s="5">
        <f t="shared" si="2"/>
        <v>-72.22144255765619</v>
      </c>
    </row>
    <row r="37" spans="1:10" ht="15">
      <c r="A37" s="6" t="s">
        <v>31</v>
      </c>
      <c r="B37" s="7">
        <v>266136</v>
      </c>
      <c r="C37" s="7">
        <v>344</v>
      </c>
      <c r="D37" s="7">
        <v>266480</v>
      </c>
      <c r="E37" s="7">
        <v>140725</v>
      </c>
      <c r="F37" s="7">
        <v>586</v>
      </c>
      <c r="G37" s="7">
        <v>141311</v>
      </c>
      <c r="H37" s="8">
        <f t="shared" si="0"/>
        <v>-47.12289957014459</v>
      </c>
      <c r="I37" s="8">
        <f t="shared" si="1"/>
        <v>70.34883720930233</v>
      </c>
      <c r="J37" s="9">
        <f t="shared" si="2"/>
        <v>-46.97125487841489</v>
      </c>
    </row>
    <row r="38" spans="1:10" ht="15">
      <c r="A38" s="10" t="s">
        <v>32</v>
      </c>
      <c r="B38" s="3">
        <v>524462</v>
      </c>
      <c r="C38" s="3">
        <v>194</v>
      </c>
      <c r="D38" s="3">
        <v>524656</v>
      </c>
      <c r="E38" s="3">
        <v>370097</v>
      </c>
      <c r="F38" s="3">
        <v>0</v>
      </c>
      <c r="G38" s="3">
        <v>370097</v>
      </c>
      <c r="H38" s="4">
        <f t="shared" si="0"/>
        <v>-29.433018979449415</v>
      </c>
      <c r="I38" s="4">
        <f t="shared" si="1"/>
        <v>-100</v>
      </c>
      <c r="J38" s="5">
        <f t="shared" si="2"/>
        <v>-29.459112256411817</v>
      </c>
    </row>
    <row r="39" spans="1:10" ht="15">
      <c r="A39" s="6" t="s">
        <v>33</v>
      </c>
      <c r="B39" s="7">
        <v>60835</v>
      </c>
      <c r="C39" s="7">
        <v>2260</v>
      </c>
      <c r="D39" s="7">
        <v>63095</v>
      </c>
      <c r="E39" s="7">
        <v>23930</v>
      </c>
      <c r="F39" s="7">
        <v>1291</v>
      </c>
      <c r="G39" s="7">
        <v>25221</v>
      </c>
      <c r="H39" s="8">
        <f t="shared" si="0"/>
        <v>-60.664091394756305</v>
      </c>
      <c r="I39" s="8">
        <f t="shared" si="1"/>
        <v>-42.876106194690266</v>
      </c>
      <c r="J39" s="9">
        <f t="shared" si="2"/>
        <v>-60.026943497899985</v>
      </c>
    </row>
    <row r="40" spans="1:10" ht="15">
      <c r="A40" s="10" t="s">
        <v>34</v>
      </c>
      <c r="B40" s="3">
        <v>1980252</v>
      </c>
      <c r="C40" s="3">
        <v>345611</v>
      </c>
      <c r="D40" s="3">
        <v>2325863</v>
      </c>
      <c r="E40" s="3">
        <v>958795</v>
      </c>
      <c r="F40" s="3">
        <v>202766</v>
      </c>
      <c r="G40" s="3">
        <v>1161561</v>
      </c>
      <c r="H40" s="4">
        <f t="shared" si="0"/>
        <v>-51.582172369981194</v>
      </c>
      <c r="I40" s="4">
        <f t="shared" si="1"/>
        <v>-41.3311497608583</v>
      </c>
      <c r="J40" s="5">
        <f t="shared" si="2"/>
        <v>-50.05892436484866</v>
      </c>
    </row>
    <row r="41" spans="1:10" ht="15">
      <c r="A41" s="6" t="s">
        <v>35</v>
      </c>
      <c r="B41" s="7">
        <v>52107</v>
      </c>
      <c r="C41" s="7">
        <v>5173</v>
      </c>
      <c r="D41" s="7">
        <v>57280</v>
      </c>
      <c r="E41" s="7">
        <v>10890</v>
      </c>
      <c r="F41" s="7">
        <v>1016</v>
      </c>
      <c r="G41" s="7">
        <v>11906</v>
      </c>
      <c r="H41" s="8">
        <f t="shared" si="0"/>
        <v>-79.10069664344522</v>
      </c>
      <c r="I41" s="8">
        <f t="shared" si="1"/>
        <v>-80.35955924995167</v>
      </c>
      <c r="J41" s="9">
        <f t="shared" si="2"/>
        <v>-79.21438547486034</v>
      </c>
    </row>
    <row r="42" spans="1:10" ht="15">
      <c r="A42" s="10" t="s">
        <v>36</v>
      </c>
      <c r="B42" s="3">
        <v>884188</v>
      </c>
      <c r="C42" s="3">
        <v>124615</v>
      </c>
      <c r="D42" s="3">
        <v>1008803</v>
      </c>
      <c r="E42" s="3">
        <v>440070</v>
      </c>
      <c r="F42" s="3">
        <v>58024</v>
      </c>
      <c r="G42" s="3">
        <v>498094</v>
      </c>
      <c r="H42" s="4">
        <f t="shared" si="0"/>
        <v>-50.22891059367465</v>
      </c>
      <c r="I42" s="4">
        <f t="shared" si="1"/>
        <v>-53.43738715242948</v>
      </c>
      <c r="J42" s="5">
        <f t="shared" si="2"/>
        <v>-50.62524595981574</v>
      </c>
    </row>
    <row r="43" spans="1:10" ht="15">
      <c r="A43" s="6" t="s">
        <v>37</v>
      </c>
      <c r="B43" s="7">
        <v>733026</v>
      </c>
      <c r="C43" s="7">
        <v>10144</v>
      </c>
      <c r="D43" s="7">
        <v>743170</v>
      </c>
      <c r="E43" s="7">
        <v>474337</v>
      </c>
      <c r="F43" s="7">
        <v>4209</v>
      </c>
      <c r="G43" s="7">
        <v>478546</v>
      </c>
      <c r="H43" s="8">
        <f t="shared" si="0"/>
        <v>-35.29056268126915</v>
      </c>
      <c r="I43" s="8">
        <f t="shared" si="1"/>
        <v>-58.50749211356467</v>
      </c>
      <c r="J43" s="9">
        <f t="shared" si="2"/>
        <v>-35.60746531749129</v>
      </c>
    </row>
    <row r="44" spans="1:10" ht="15">
      <c r="A44" s="10" t="s">
        <v>38</v>
      </c>
      <c r="B44" s="3">
        <v>565856</v>
      </c>
      <c r="C44" s="3">
        <v>2388</v>
      </c>
      <c r="D44" s="3">
        <v>568244</v>
      </c>
      <c r="E44" s="3">
        <v>393239</v>
      </c>
      <c r="F44" s="3">
        <v>477</v>
      </c>
      <c r="G44" s="3">
        <v>393716</v>
      </c>
      <c r="H44" s="4">
        <f t="shared" si="0"/>
        <v>-30.50546428773398</v>
      </c>
      <c r="I44" s="4">
        <f t="shared" si="1"/>
        <v>-80.0251256281407</v>
      </c>
      <c r="J44" s="5">
        <f t="shared" si="2"/>
        <v>-30.71356670725956</v>
      </c>
    </row>
    <row r="45" spans="1:10" ht="15">
      <c r="A45" s="6" t="s">
        <v>70</v>
      </c>
      <c r="B45" s="7">
        <v>384011</v>
      </c>
      <c r="C45" s="7">
        <v>1575</v>
      </c>
      <c r="D45" s="7">
        <v>385586</v>
      </c>
      <c r="E45" s="7">
        <v>277177</v>
      </c>
      <c r="F45" s="7">
        <v>903</v>
      </c>
      <c r="G45" s="7">
        <v>278080</v>
      </c>
      <c r="H45" s="8">
        <f t="shared" si="0"/>
        <v>-27.8205572236212</v>
      </c>
      <c r="I45" s="8">
        <f t="shared" si="1"/>
        <v>-42.66666666666667</v>
      </c>
      <c r="J45" s="9">
        <f t="shared" si="2"/>
        <v>-27.881199006187984</v>
      </c>
    </row>
    <row r="46" spans="1:10" ht="15">
      <c r="A46" s="10" t="s">
        <v>39</v>
      </c>
      <c r="B46" s="3">
        <v>490125</v>
      </c>
      <c r="C46" s="3">
        <v>3960</v>
      </c>
      <c r="D46" s="3">
        <v>494085</v>
      </c>
      <c r="E46" s="3">
        <v>133115</v>
      </c>
      <c r="F46" s="3">
        <v>1148</v>
      </c>
      <c r="G46" s="3">
        <v>134263</v>
      </c>
      <c r="H46" s="4">
        <f t="shared" si="0"/>
        <v>-72.84060188727366</v>
      </c>
      <c r="I46" s="4">
        <f t="shared" si="1"/>
        <v>-71.01010101010101</v>
      </c>
      <c r="J46" s="5">
        <f t="shared" si="2"/>
        <v>-72.82593076090147</v>
      </c>
    </row>
    <row r="47" spans="1:10" ht="15">
      <c r="A47" s="6" t="s">
        <v>40</v>
      </c>
      <c r="B47" s="7">
        <v>1034750</v>
      </c>
      <c r="C47" s="7">
        <v>25515</v>
      </c>
      <c r="D47" s="7">
        <v>1060265</v>
      </c>
      <c r="E47" s="7">
        <v>547965</v>
      </c>
      <c r="F47" s="7">
        <v>8803</v>
      </c>
      <c r="G47" s="7">
        <v>556768</v>
      </c>
      <c r="H47" s="8">
        <f t="shared" si="0"/>
        <v>-47.043730369654504</v>
      </c>
      <c r="I47" s="8">
        <f t="shared" si="1"/>
        <v>-65.49872623946698</v>
      </c>
      <c r="J47" s="9">
        <f t="shared" si="2"/>
        <v>-47.487845019877106</v>
      </c>
    </row>
    <row r="48" spans="1:10" ht="15">
      <c r="A48" s="10" t="s">
        <v>41</v>
      </c>
      <c r="B48" s="3">
        <v>1347965</v>
      </c>
      <c r="C48" s="3">
        <v>141368</v>
      </c>
      <c r="D48" s="3">
        <v>1489333</v>
      </c>
      <c r="E48" s="3">
        <v>806330</v>
      </c>
      <c r="F48" s="3">
        <v>76539</v>
      </c>
      <c r="G48" s="3">
        <v>882869</v>
      </c>
      <c r="H48" s="4">
        <f t="shared" si="0"/>
        <v>-40.18168127510729</v>
      </c>
      <c r="I48" s="4">
        <f t="shared" si="1"/>
        <v>-45.858327202761586</v>
      </c>
      <c r="J48" s="5">
        <f t="shared" si="2"/>
        <v>-40.72051045669437</v>
      </c>
    </row>
    <row r="49" spans="1:10" ht="15">
      <c r="A49" s="6" t="s">
        <v>42</v>
      </c>
      <c r="B49" s="7">
        <v>34718</v>
      </c>
      <c r="C49" s="7">
        <v>0</v>
      </c>
      <c r="D49" s="7">
        <v>34718</v>
      </c>
      <c r="E49" s="7">
        <v>31172</v>
      </c>
      <c r="F49" s="7">
        <v>0</v>
      </c>
      <c r="G49" s="7">
        <v>31172</v>
      </c>
      <c r="H49" s="8">
        <f t="shared" si="0"/>
        <v>-10.213721988593813</v>
      </c>
      <c r="I49" s="8">
        <f t="shared" si="1"/>
        <v>0</v>
      </c>
      <c r="J49" s="9">
        <f t="shared" si="2"/>
        <v>-10.213721988593813</v>
      </c>
    </row>
    <row r="50" spans="1:10" ht="15">
      <c r="A50" s="10" t="s">
        <v>43</v>
      </c>
      <c r="B50" s="3">
        <v>136862</v>
      </c>
      <c r="C50" s="3">
        <v>319</v>
      </c>
      <c r="D50" s="3">
        <v>137181</v>
      </c>
      <c r="E50" s="3">
        <v>78383</v>
      </c>
      <c r="F50" s="3">
        <v>0</v>
      </c>
      <c r="G50" s="3">
        <v>78383</v>
      </c>
      <c r="H50" s="4">
        <f t="shared" si="0"/>
        <v>-42.728441788078506</v>
      </c>
      <c r="I50" s="4">
        <f t="shared" si="1"/>
        <v>-100</v>
      </c>
      <c r="J50" s="5">
        <f t="shared" si="2"/>
        <v>-42.861620778387675</v>
      </c>
    </row>
    <row r="51" spans="1:10" ht="15">
      <c r="A51" s="6" t="s">
        <v>44</v>
      </c>
      <c r="B51" s="7">
        <v>486840</v>
      </c>
      <c r="C51" s="7">
        <v>4468</v>
      </c>
      <c r="D51" s="7">
        <v>491308</v>
      </c>
      <c r="E51" s="7">
        <v>291730</v>
      </c>
      <c r="F51" s="7">
        <v>4376</v>
      </c>
      <c r="G51" s="7">
        <v>296106</v>
      </c>
      <c r="H51" s="8">
        <f t="shared" si="0"/>
        <v>-40.07682195382466</v>
      </c>
      <c r="I51" s="8">
        <f t="shared" si="1"/>
        <v>-2.0590868397493285</v>
      </c>
      <c r="J51" s="9">
        <f t="shared" si="2"/>
        <v>-39.73108518485349</v>
      </c>
    </row>
    <row r="52" spans="1:10" ht="15">
      <c r="A52" s="10" t="s">
        <v>75</v>
      </c>
      <c r="B52" s="3">
        <v>715853</v>
      </c>
      <c r="C52" s="3">
        <v>14094</v>
      </c>
      <c r="D52" s="3">
        <v>729947</v>
      </c>
      <c r="E52" s="3">
        <v>418027</v>
      </c>
      <c r="F52" s="3">
        <v>4961</v>
      </c>
      <c r="G52" s="3">
        <v>422988</v>
      </c>
      <c r="H52" s="4">
        <f t="shared" si="0"/>
        <v>-41.604351731430896</v>
      </c>
      <c r="I52" s="4">
        <f t="shared" si="1"/>
        <v>-64.80062437916844</v>
      </c>
      <c r="J52" s="5">
        <f t="shared" si="2"/>
        <v>-42.052231189387726</v>
      </c>
    </row>
    <row r="53" spans="1:10" ht="15">
      <c r="A53" s="6" t="s">
        <v>45</v>
      </c>
      <c r="B53" s="7">
        <v>365865</v>
      </c>
      <c r="C53" s="7">
        <v>0</v>
      </c>
      <c r="D53" s="7">
        <v>365865</v>
      </c>
      <c r="E53" s="7">
        <v>226828</v>
      </c>
      <c r="F53" s="7">
        <v>0</v>
      </c>
      <c r="G53" s="7">
        <v>226828</v>
      </c>
      <c r="H53" s="8">
        <f t="shared" si="0"/>
        <v>-38.00226859634018</v>
      </c>
      <c r="I53" s="8">
        <f t="shared" si="1"/>
        <v>0</v>
      </c>
      <c r="J53" s="9">
        <f t="shared" si="2"/>
        <v>-38.00226859634018</v>
      </c>
    </row>
    <row r="54" spans="1:10" ht="15">
      <c r="A54" s="10" t="s">
        <v>71</v>
      </c>
      <c r="B54" s="3">
        <v>71137</v>
      </c>
      <c r="C54" s="3">
        <v>1816</v>
      </c>
      <c r="D54" s="3">
        <v>72953</v>
      </c>
      <c r="E54" s="3">
        <v>22239</v>
      </c>
      <c r="F54" s="3">
        <v>405</v>
      </c>
      <c r="G54" s="3">
        <v>22644</v>
      </c>
      <c r="H54" s="4">
        <f t="shared" si="0"/>
        <v>-68.73778764918397</v>
      </c>
      <c r="I54" s="4">
        <f t="shared" si="1"/>
        <v>-77.69823788546255</v>
      </c>
      <c r="J54" s="5">
        <f t="shared" si="2"/>
        <v>-68.96083779967924</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27475</v>
      </c>
      <c r="C56" s="3">
        <v>508</v>
      </c>
      <c r="D56" s="3">
        <v>27983</v>
      </c>
      <c r="E56" s="3">
        <v>6804</v>
      </c>
      <c r="F56" s="3">
        <v>714</v>
      </c>
      <c r="G56" s="3">
        <v>7518</v>
      </c>
      <c r="H56" s="4">
        <f t="shared" si="0"/>
        <v>-75.23566878980891</v>
      </c>
      <c r="I56" s="4">
        <f t="shared" si="1"/>
        <v>40.55118110236221</v>
      </c>
      <c r="J56" s="5">
        <f t="shared" si="2"/>
        <v>-73.1336883107601</v>
      </c>
    </row>
    <row r="57" spans="1:10" ht="15">
      <c r="A57" s="6" t="s">
        <v>48</v>
      </c>
      <c r="B57" s="7">
        <v>1406099</v>
      </c>
      <c r="C57" s="7">
        <v>7268</v>
      </c>
      <c r="D57" s="7">
        <v>1413367</v>
      </c>
      <c r="E57" s="7">
        <v>981876</v>
      </c>
      <c r="F57" s="7">
        <v>1237</v>
      </c>
      <c r="G57" s="7">
        <v>983113</v>
      </c>
      <c r="H57" s="8">
        <f t="shared" si="0"/>
        <v>-30.170208498832586</v>
      </c>
      <c r="I57" s="8">
        <f t="shared" si="1"/>
        <v>-82.98018712162906</v>
      </c>
      <c r="J57" s="9">
        <f t="shared" si="2"/>
        <v>-30.441774853948054</v>
      </c>
    </row>
    <row r="58" spans="1:10" ht="15">
      <c r="A58" s="10" t="s">
        <v>57</v>
      </c>
      <c r="B58" s="3">
        <v>57741</v>
      </c>
      <c r="C58" s="3">
        <v>24285</v>
      </c>
      <c r="D58" s="3">
        <v>82026</v>
      </c>
      <c r="E58" s="3">
        <v>9512</v>
      </c>
      <c r="F58" s="3">
        <v>6938</v>
      </c>
      <c r="G58" s="3">
        <v>16450</v>
      </c>
      <c r="H58" s="4">
        <f t="shared" si="0"/>
        <v>-83.52643702048805</v>
      </c>
      <c r="I58" s="4">
        <f t="shared" si="1"/>
        <v>-71.4309244389541</v>
      </c>
      <c r="J58" s="5">
        <f t="shared" si="2"/>
        <v>-79.94538317118962</v>
      </c>
    </row>
    <row r="59" spans="1:10" ht="15">
      <c r="A59" s="6" t="s">
        <v>58</v>
      </c>
      <c r="B59" s="7">
        <v>19500</v>
      </c>
      <c r="C59" s="7">
        <v>9408</v>
      </c>
      <c r="D59" s="7">
        <v>28908</v>
      </c>
      <c r="E59" s="7">
        <v>2703</v>
      </c>
      <c r="F59" s="7">
        <v>7093</v>
      </c>
      <c r="G59" s="7">
        <v>9796</v>
      </c>
      <c r="H59" s="8">
        <f t="shared" si="0"/>
        <v>-86.13846153846154</v>
      </c>
      <c r="I59" s="8">
        <f t="shared" si="1"/>
        <v>-24.60671768707483</v>
      </c>
      <c r="J59" s="9">
        <f t="shared" si="2"/>
        <v>-66.11318666113186</v>
      </c>
    </row>
    <row r="60" spans="1:10" ht="15">
      <c r="A60" s="11" t="s">
        <v>49</v>
      </c>
      <c r="B60" s="12">
        <f aca="true" t="shared" si="3" ref="B60:G60">+B61-SUM(B59+B58+B32+B20+B10+B6+B5)</f>
        <v>65295460</v>
      </c>
      <c r="C60" s="12">
        <f t="shared" si="3"/>
        <v>54223549</v>
      </c>
      <c r="D60" s="12">
        <f t="shared" si="3"/>
        <v>119519009</v>
      </c>
      <c r="E60" s="12">
        <f t="shared" si="3"/>
        <v>30279505</v>
      </c>
      <c r="F60" s="12">
        <f t="shared" si="3"/>
        <v>10596322</v>
      </c>
      <c r="G60" s="12">
        <f t="shared" si="3"/>
        <v>40875827</v>
      </c>
      <c r="H60" s="13">
        <f aca="true" t="shared" si="4" ref="H60:J61">+_xlfn.IFERROR(((E60-B60)/B60)*100,0)</f>
        <v>-53.62693669667079</v>
      </c>
      <c r="I60" s="13">
        <f t="shared" si="4"/>
        <v>-80.45808104519311</v>
      </c>
      <c r="J60" s="13">
        <f t="shared" si="4"/>
        <v>-65.79972730530254</v>
      </c>
    </row>
    <row r="61" spans="1:10" ht="15">
      <c r="A61" s="14" t="s">
        <v>50</v>
      </c>
      <c r="B61" s="15">
        <f aca="true" t="shared" si="5" ref="B61:G61">SUM(B4:B59)</f>
        <v>99946572</v>
      </c>
      <c r="C61" s="15">
        <f t="shared" si="5"/>
        <v>108427124</v>
      </c>
      <c r="D61" s="15">
        <f t="shared" si="5"/>
        <v>208373696</v>
      </c>
      <c r="E61" s="15">
        <f t="shared" si="5"/>
        <v>49621174</v>
      </c>
      <c r="F61" s="15">
        <f t="shared" si="5"/>
        <v>31986025</v>
      </c>
      <c r="G61" s="15">
        <f t="shared" si="5"/>
        <v>81607199</v>
      </c>
      <c r="H61" s="16">
        <f t="shared" si="4"/>
        <v>-50.35230022696526</v>
      </c>
      <c r="I61" s="16">
        <f t="shared" si="4"/>
        <v>-70.49997840023867</v>
      </c>
      <c r="J61" s="16">
        <f t="shared" si="4"/>
        <v>-60.836132119094344</v>
      </c>
    </row>
    <row r="62" spans="1:10" ht="15">
      <c r="A62" s="11" t="s">
        <v>60</v>
      </c>
      <c r="B62" s="12"/>
      <c r="C62" s="12"/>
      <c r="D62" s="12">
        <v>510085</v>
      </c>
      <c r="E62" s="12"/>
      <c r="F62" s="12"/>
      <c r="G62" s="12">
        <v>49796</v>
      </c>
      <c r="H62" s="13"/>
      <c r="I62" s="13"/>
      <c r="J62" s="13">
        <f>+_xlfn.IFERROR(((G62-D62)/D62)*100,0)</f>
        <v>-90.23770548045914</v>
      </c>
    </row>
    <row r="63" spans="1:10" ht="15">
      <c r="A63" s="11" t="s">
        <v>61</v>
      </c>
      <c r="B63" s="12"/>
      <c r="C63" s="12"/>
      <c r="D63" s="32">
        <v>27557</v>
      </c>
      <c r="E63" s="12"/>
      <c r="F63" s="12"/>
      <c r="G63" s="12">
        <v>75</v>
      </c>
      <c r="H63" s="13"/>
      <c r="I63" s="13"/>
      <c r="J63" s="13">
        <f>+_xlfn.IFERROR(((G63-D63)/D63)*100,0)</f>
        <v>-99.72783684726204</v>
      </c>
    </row>
    <row r="64" spans="1:10" ht="15.75" thickBot="1">
      <c r="A64" s="18" t="s">
        <v>62</v>
      </c>
      <c r="B64" s="19"/>
      <c r="C64" s="19"/>
      <c r="D64" s="19">
        <f>+D62+D63</f>
        <v>537642</v>
      </c>
      <c r="E64" s="19"/>
      <c r="F64" s="19"/>
      <c r="G64" s="19">
        <f>+G62+G63</f>
        <v>49871</v>
      </c>
      <c r="H64" s="52">
        <f>+_xlfn.IFERROR(((G64-D64)/D64)*100,0)</f>
        <v>-90.72412497535535</v>
      </c>
      <c r="I64" s="52"/>
      <c r="J64" s="53"/>
    </row>
    <row r="65" spans="1:10" ht="15.75" thickBot="1">
      <c r="A65" s="20" t="s">
        <v>63</v>
      </c>
      <c r="B65" s="33"/>
      <c r="C65" s="33"/>
      <c r="D65" s="33">
        <f>+D61+D64</f>
        <v>208911338</v>
      </c>
      <c r="E65" s="21"/>
      <c r="F65" s="21"/>
      <c r="G65" s="21">
        <f>+G61+G64</f>
        <v>81657070</v>
      </c>
      <c r="H65" s="41">
        <f>+_xlfn.IFERROR(((G65-D65)/D65)*100,0)</f>
        <v>-60.91305010932436</v>
      </c>
      <c r="I65" s="41"/>
      <c r="J65" s="42"/>
    </row>
    <row r="66" spans="1:10" ht="49.5" customHeight="1">
      <c r="A66" s="43" t="s">
        <v>72</v>
      </c>
      <c r="B66" s="43"/>
      <c r="C66" s="43"/>
      <c r="D66" s="43"/>
      <c r="E66" s="43"/>
      <c r="F66" s="43"/>
      <c r="G66" s="43"/>
      <c r="H66" s="43"/>
      <c r="I66" s="43"/>
      <c r="J66" s="43"/>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L16" sqref="L16"/>
    </sheetView>
  </sheetViews>
  <sheetFormatPr defaultColWidth="9.140625" defaultRowHeight="15"/>
  <cols>
    <col min="1" max="1" width="36.7109375" style="0" bestFit="1" customWidth="1"/>
    <col min="2" max="10" width="14.28125" style="0" customWidth="1"/>
  </cols>
  <sheetData>
    <row r="1" spans="1:10" ht="22.5" customHeight="1">
      <c r="A1" s="44" t="s">
        <v>0</v>
      </c>
      <c r="B1" s="45"/>
      <c r="C1" s="45"/>
      <c r="D1" s="45"/>
      <c r="E1" s="45"/>
      <c r="F1" s="45"/>
      <c r="G1" s="45"/>
      <c r="H1" s="45"/>
      <c r="I1" s="45"/>
      <c r="J1" s="46"/>
    </row>
    <row r="2" spans="1:10" ht="27" customHeight="1">
      <c r="A2" s="60" t="s">
        <v>1</v>
      </c>
      <c r="B2" s="49" t="s">
        <v>76</v>
      </c>
      <c r="C2" s="49"/>
      <c r="D2" s="49"/>
      <c r="E2" s="49" t="s">
        <v>77</v>
      </c>
      <c r="F2" s="49"/>
      <c r="G2" s="49"/>
      <c r="H2" s="50" t="s">
        <v>74</v>
      </c>
      <c r="I2" s="50"/>
      <c r="J2" s="51"/>
    </row>
    <row r="3" spans="1:10" ht="15">
      <c r="A3" s="61"/>
      <c r="B3" s="1" t="s">
        <v>2</v>
      </c>
      <c r="C3" s="1" t="s">
        <v>3</v>
      </c>
      <c r="D3" s="1" t="s">
        <v>4</v>
      </c>
      <c r="E3" s="1" t="s">
        <v>2</v>
      </c>
      <c r="F3" s="1" t="s">
        <v>3</v>
      </c>
      <c r="G3" s="1" t="s">
        <v>4</v>
      </c>
      <c r="H3" s="1" t="s">
        <v>2</v>
      </c>
      <c r="I3" s="1" t="s">
        <v>3</v>
      </c>
      <c r="J3" s="2" t="s">
        <v>4</v>
      </c>
    </row>
    <row r="4" spans="1:11" ht="15">
      <c r="A4" s="10" t="s">
        <v>5</v>
      </c>
      <c r="B4" s="3">
        <v>38604</v>
      </c>
      <c r="C4" s="3">
        <v>99675</v>
      </c>
      <c r="D4" s="3">
        <v>138279</v>
      </c>
      <c r="E4" s="3">
        <v>10359</v>
      </c>
      <c r="F4" s="3">
        <v>27069</v>
      </c>
      <c r="G4" s="3">
        <v>37428</v>
      </c>
      <c r="H4" s="4">
        <f aca="true" t="shared" si="0" ref="H4:J5">+_xlfn.IFERROR(((E4-B4)/B4)*100,0)</f>
        <v>-73.16599316133043</v>
      </c>
      <c r="I4" s="4">
        <f t="shared" si="0"/>
        <v>-72.84273890142966</v>
      </c>
      <c r="J4" s="5">
        <f t="shared" si="0"/>
        <v>-72.9329833163387</v>
      </c>
      <c r="K4" s="36"/>
    </row>
    <row r="5" spans="1:11" ht="15">
      <c r="A5" s="6" t="s">
        <v>69</v>
      </c>
      <c r="B5" s="7">
        <v>82433</v>
      </c>
      <c r="C5" s="7">
        <v>247467</v>
      </c>
      <c r="D5" s="7">
        <v>329900</v>
      </c>
      <c r="E5" s="7">
        <v>59839</v>
      </c>
      <c r="F5" s="7">
        <v>125803</v>
      </c>
      <c r="G5" s="7">
        <v>185642</v>
      </c>
      <c r="H5" s="8">
        <f t="shared" si="0"/>
        <v>-27.4089260369027</v>
      </c>
      <c r="I5" s="8">
        <f t="shared" si="0"/>
        <v>-49.16372688075582</v>
      </c>
      <c r="J5" s="9">
        <f t="shared" si="0"/>
        <v>-43.72779630190967</v>
      </c>
      <c r="K5" s="36"/>
    </row>
    <row r="6" spans="1:10" ht="15">
      <c r="A6" s="10" t="s">
        <v>53</v>
      </c>
      <c r="B6" s="3">
        <v>135203</v>
      </c>
      <c r="C6" s="3">
        <v>100514</v>
      </c>
      <c r="D6" s="3">
        <v>235717</v>
      </c>
      <c r="E6" s="3">
        <v>83801</v>
      </c>
      <c r="F6" s="3">
        <v>42536</v>
      </c>
      <c r="G6" s="3">
        <v>126337</v>
      </c>
      <c r="H6" s="4">
        <f aca="true" t="shared" si="1" ref="H6:H59">+_xlfn.IFERROR(((E6-B6)/B6)*100,0)</f>
        <v>-38.01838716596525</v>
      </c>
      <c r="I6" s="4">
        <f aca="true" t="shared" si="2" ref="I6:I61">+_xlfn.IFERROR(((F6-C6)/C6)*100,0)</f>
        <v>-57.6815170026066</v>
      </c>
      <c r="J6" s="5">
        <f aca="true" t="shared" si="3" ref="J6:J61">+_xlfn.IFERROR(((G6-D6)/D6)*100,0)</f>
        <v>-46.403102024885776</v>
      </c>
    </row>
    <row r="7" spans="1:10" ht="15">
      <c r="A7" s="6" t="s">
        <v>6</v>
      </c>
      <c r="B7" s="7">
        <v>78871</v>
      </c>
      <c r="C7" s="7">
        <v>20371</v>
      </c>
      <c r="D7" s="7">
        <v>99242</v>
      </c>
      <c r="E7" s="7">
        <v>41414</v>
      </c>
      <c r="F7" s="7">
        <v>8961</v>
      </c>
      <c r="G7" s="7">
        <v>50375</v>
      </c>
      <c r="H7" s="8">
        <f t="shared" si="1"/>
        <v>-47.49147341862028</v>
      </c>
      <c r="I7" s="8">
        <f t="shared" si="2"/>
        <v>-56.01099602375926</v>
      </c>
      <c r="J7" s="9">
        <f t="shared" si="3"/>
        <v>-49.24024102698454</v>
      </c>
    </row>
    <row r="8" spans="1:10" ht="15">
      <c r="A8" s="10" t="s">
        <v>7</v>
      </c>
      <c r="B8" s="3">
        <v>59669</v>
      </c>
      <c r="C8" s="3">
        <v>23916</v>
      </c>
      <c r="D8" s="3">
        <v>83585</v>
      </c>
      <c r="E8" s="3">
        <v>36300</v>
      </c>
      <c r="F8" s="3">
        <v>9697</v>
      </c>
      <c r="G8" s="3">
        <v>45997</v>
      </c>
      <c r="H8" s="4">
        <f t="shared" si="1"/>
        <v>-39.16439021937689</v>
      </c>
      <c r="I8" s="4">
        <f t="shared" si="2"/>
        <v>-59.45392206054524</v>
      </c>
      <c r="J8" s="5">
        <f t="shared" si="3"/>
        <v>-44.96979123048394</v>
      </c>
    </row>
    <row r="9" spans="1:10" ht="15">
      <c r="A9" s="6" t="s">
        <v>8</v>
      </c>
      <c r="B9" s="7">
        <v>51515</v>
      </c>
      <c r="C9" s="7">
        <v>161003</v>
      </c>
      <c r="D9" s="7">
        <v>212518</v>
      </c>
      <c r="E9" s="7">
        <v>30005</v>
      </c>
      <c r="F9" s="7">
        <v>41196</v>
      </c>
      <c r="G9" s="7">
        <v>71201</v>
      </c>
      <c r="H9" s="8">
        <f t="shared" si="1"/>
        <v>-41.75482869067262</v>
      </c>
      <c r="I9" s="8">
        <f t="shared" si="2"/>
        <v>-74.41289913852536</v>
      </c>
      <c r="J9" s="9">
        <f t="shared" si="3"/>
        <v>-66.49648500362322</v>
      </c>
    </row>
    <row r="10" spans="1:10" ht="15">
      <c r="A10" s="10" t="s">
        <v>54</v>
      </c>
      <c r="B10" s="3">
        <v>4131</v>
      </c>
      <c r="C10" s="3">
        <v>3802</v>
      </c>
      <c r="D10" s="3">
        <v>7933</v>
      </c>
      <c r="E10" s="3">
        <v>2105</v>
      </c>
      <c r="F10" s="3">
        <v>512</v>
      </c>
      <c r="G10" s="3">
        <v>2617</v>
      </c>
      <c r="H10" s="4">
        <f t="shared" si="1"/>
        <v>-49.043815056886956</v>
      </c>
      <c r="I10" s="4">
        <f t="shared" si="2"/>
        <v>-86.53340347185691</v>
      </c>
      <c r="J10" s="5">
        <f t="shared" si="3"/>
        <v>-67.01121895877978</v>
      </c>
    </row>
    <row r="11" spans="1:10" ht="15">
      <c r="A11" s="6" t="s">
        <v>9</v>
      </c>
      <c r="B11" s="7">
        <v>22477</v>
      </c>
      <c r="C11" s="7">
        <v>20236</v>
      </c>
      <c r="D11" s="7">
        <v>42713</v>
      </c>
      <c r="E11" s="7">
        <v>16579</v>
      </c>
      <c r="F11" s="7">
        <v>7317</v>
      </c>
      <c r="G11" s="7">
        <v>23896</v>
      </c>
      <c r="H11" s="8">
        <f t="shared" si="1"/>
        <v>-26.240156604529076</v>
      </c>
      <c r="I11" s="8">
        <f>+_xlfn.IFERROR(((F11-C11)/C11)*100,0)</f>
        <v>-63.84166831389603</v>
      </c>
      <c r="J11" s="9">
        <f t="shared" si="3"/>
        <v>-44.05450331280875</v>
      </c>
    </row>
    <row r="12" spans="1:10" ht="15">
      <c r="A12" s="10" t="s">
        <v>10</v>
      </c>
      <c r="B12" s="3">
        <v>21137</v>
      </c>
      <c r="C12" s="3">
        <v>13847</v>
      </c>
      <c r="D12" s="3">
        <v>34984</v>
      </c>
      <c r="E12" s="3">
        <v>11841</v>
      </c>
      <c r="F12" s="3">
        <v>6289</v>
      </c>
      <c r="G12" s="3">
        <v>18130</v>
      </c>
      <c r="H12" s="4">
        <f t="shared" si="1"/>
        <v>-43.979751147277284</v>
      </c>
      <c r="I12" s="4">
        <f t="shared" si="2"/>
        <v>-54.582219975445945</v>
      </c>
      <c r="J12" s="5">
        <f t="shared" si="3"/>
        <v>-48.17630916990625</v>
      </c>
    </row>
    <row r="13" spans="1:10" ht="15">
      <c r="A13" s="6" t="s">
        <v>11</v>
      </c>
      <c r="B13" s="7">
        <v>34147</v>
      </c>
      <c r="C13" s="7">
        <v>6511</v>
      </c>
      <c r="D13" s="7">
        <v>40658</v>
      </c>
      <c r="E13" s="7">
        <v>25271</v>
      </c>
      <c r="F13" s="7">
        <v>2269</v>
      </c>
      <c r="G13" s="7">
        <v>27540</v>
      </c>
      <c r="H13" s="8">
        <f t="shared" si="1"/>
        <v>-25.993498696810846</v>
      </c>
      <c r="I13" s="8">
        <f t="shared" si="2"/>
        <v>-65.15128244509292</v>
      </c>
      <c r="J13" s="9">
        <f t="shared" si="3"/>
        <v>-32.26425303753258</v>
      </c>
    </row>
    <row r="14" spans="1:10" ht="15">
      <c r="A14" s="10" t="s">
        <v>12</v>
      </c>
      <c r="B14" s="3">
        <v>21505</v>
      </c>
      <c r="C14" s="3">
        <v>4421</v>
      </c>
      <c r="D14" s="3">
        <v>25926</v>
      </c>
      <c r="E14" s="3">
        <v>12863</v>
      </c>
      <c r="F14" s="3">
        <v>1287</v>
      </c>
      <c r="G14" s="3">
        <v>14150</v>
      </c>
      <c r="H14" s="4">
        <f t="shared" si="1"/>
        <v>-40.18600325505696</v>
      </c>
      <c r="I14" s="4">
        <f t="shared" si="2"/>
        <v>-70.88893915403754</v>
      </c>
      <c r="J14" s="5">
        <f t="shared" si="3"/>
        <v>-45.421584509758546</v>
      </c>
    </row>
    <row r="15" spans="1:10" ht="15">
      <c r="A15" s="6" t="s">
        <v>13</v>
      </c>
      <c r="B15" s="7">
        <v>6791</v>
      </c>
      <c r="C15" s="7">
        <v>159</v>
      </c>
      <c r="D15" s="7">
        <v>6950</v>
      </c>
      <c r="E15" s="7">
        <v>4858</v>
      </c>
      <c r="F15" s="7">
        <v>143</v>
      </c>
      <c r="G15" s="7">
        <v>5001</v>
      </c>
      <c r="H15" s="8">
        <f t="shared" si="1"/>
        <v>-28.46414371962892</v>
      </c>
      <c r="I15" s="8">
        <f t="shared" si="2"/>
        <v>-10.062893081761008</v>
      </c>
      <c r="J15" s="9">
        <f t="shared" si="3"/>
        <v>-28.043165467625897</v>
      </c>
    </row>
    <row r="16" spans="1:10" ht="15">
      <c r="A16" s="10" t="s">
        <v>14</v>
      </c>
      <c r="B16" s="3">
        <v>16858</v>
      </c>
      <c r="C16" s="3">
        <v>2695</v>
      </c>
      <c r="D16" s="3">
        <v>19553</v>
      </c>
      <c r="E16" s="3">
        <v>13527</v>
      </c>
      <c r="F16" s="3">
        <v>1059</v>
      </c>
      <c r="G16" s="3">
        <v>14586</v>
      </c>
      <c r="H16" s="4">
        <f t="shared" si="1"/>
        <v>-19.759164788231107</v>
      </c>
      <c r="I16" s="4">
        <f t="shared" si="2"/>
        <v>-60.70500927643785</v>
      </c>
      <c r="J16" s="5">
        <f t="shared" si="3"/>
        <v>-25.40275149593413</v>
      </c>
    </row>
    <row r="17" spans="1:10" ht="15">
      <c r="A17" s="6" t="s">
        <v>15</v>
      </c>
      <c r="B17" s="7">
        <v>1862</v>
      </c>
      <c r="C17" s="7">
        <v>18</v>
      </c>
      <c r="D17" s="7">
        <v>1880</v>
      </c>
      <c r="E17" s="7">
        <v>1251</v>
      </c>
      <c r="F17" s="7">
        <v>10</v>
      </c>
      <c r="G17" s="7">
        <v>1261</v>
      </c>
      <c r="H17" s="8">
        <f t="shared" si="1"/>
        <v>-32.81417830290011</v>
      </c>
      <c r="I17" s="8">
        <f t="shared" si="2"/>
        <v>-44.44444444444444</v>
      </c>
      <c r="J17" s="9">
        <f t="shared" si="3"/>
        <v>-32.92553191489362</v>
      </c>
    </row>
    <row r="18" spans="1:10" ht="15">
      <c r="A18" s="10" t="s">
        <v>16</v>
      </c>
      <c r="B18" s="3">
        <v>2314</v>
      </c>
      <c r="C18" s="3">
        <v>6</v>
      </c>
      <c r="D18" s="3">
        <v>2320</v>
      </c>
      <c r="E18" s="3">
        <v>1722</v>
      </c>
      <c r="F18" s="3">
        <v>2</v>
      </c>
      <c r="G18" s="3">
        <v>1724</v>
      </c>
      <c r="H18" s="4">
        <f t="shared" si="1"/>
        <v>-25.583405358686257</v>
      </c>
      <c r="I18" s="4">
        <f t="shared" si="2"/>
        <v>-66.66666666666666</v>
      </c>
      <c r="J18" s="5">
        <f t="shared" si="3"/>
        <v>-25.689655172413794</v>
      </c>
    </row>
    <row r="19" spans="1:10" ht="15">
      <c r="A19" s="6" t="s">
        <v>17</v>
      </c>
      <c r="B19" s="7">
        <v>1219</v>
      </c>
      <c r="C19" s="7">
        <v>58</v>
      </c>
      <c r="D19" s="7">
        <v>1277</v>
      </c>
      <c r="E19" s="7">
        <v>783</v>
      </c>
      <c r="F19" s="7">
        <v>35</v>
      </c>
      <c r="G19" s="7">
        <v>818</v>
      </c>
      <c r="H19" s="8">
        <f t="shared" si="1"/>
        <v>-35.767022149302704</v>
      </c>
      <c r="I19" s="8">
        <f t="shared" si="2"/>
        <v>-39.6551724137931</v>
      </c>
      <c r="J19" s="9">
        <f t="shared" si="3"/>
        <v>-35.94361785434612</v>
      </c>
    </row>
    <row r="20" spans="1:10" ht="15">
      <c r="A20" s="10" t="s">
        <v>55</v>
      </c>
      <c r="B20" s="3">
        <v>20154</v>
      </c>
      <c r="C20" s="3">
        <v>0</v>
      </c>
      <c r="D20" s="3">
        <v>20154</v>
      </c>
      <c r="E20" s="3">
        <v>21598</v>
      </c>
      <c r="F20" s="3">
        <v>0</v>
      </c>
      <c r="G20" s="3">
        <v>21598</v>
      </c>
      <c r="H20" s="4">
        <f t="shared" si="1"/>
        <v>7.164830802818299</v>
      </c>
      <c r="I20" s="4">
        <f t="shared" si="2"/>
        <v>0</v>
      </c>
      <c r="J20" s="5">
        <f t="shared" si="3"/>
        <v>7.164830802818299</v>
      </c>
    </row>
    <row r="21" spans="1:10" ht="15">
      <c r="A21" s="6" t="s">
        <v>18</v>
      </c>
      <c r="B21" s="7">
        <v>22098</v>
      </c>
      <c r="C21" s="7">
        <v>71</v>
      </c>
      <c r="D21" s="7">
        <v>22169</v>
      </c>
      <c r="E21" s="7">
        <v>15422</v>
      </c>
      <c r="F21" s="7">
        <v>66</v>
      </c>
      <c r="G21" s="7">
        <v>15488</v>
      </c>
      <c r="H21" s="8">
        <f t="shared" si="1"/>
        <v>-30.210878812562225</v>
      </c>
      <c r="I21" s="8">
        <f t="shared" si="2"/>
        <v>-7.042253521126761</v>
      </c>
      <c r="J21" s="9">
        <f t="shared" si="3"/>
        <v>-30.136677342234652</v>
      </c>
    </row>
    <row r="22" spans="1:10" ht="15">
      <c r="A22" s="10" t="s">
        <v>19</v>
      </c>
      <c r="B22" s="3">
        <v>96</v>
      </c>
      <c r="C22" s="3">
        <v>0</v>
      </c>
      <c r="D22" s="3">
        <v>96</v>
      </c>
      <c r="E22" s="3">
        <v>81</v>
      </c>
      <c r="F22" s="3">
        <v>0</v>
      </c>
      <c r="G22" s="3">
        <v>81</v>
      </c>
      <c r="H22" s="4">
        <f t="shared" si="1"/>
        <v>-15.625</v>
      </c>
      <c r="I22" s="4">
        <f t="shared" si="2"/>
        <v>0</v>
      </c>
      <c r="J22" s="5">
        <f t="shared" si="3"/>
        <v>-15.625</v>
      </c>
    </row>
    <row r="23" spans="1:10" ht="15">
      <c r="A23" s="6" t="s">
        <v>20</v>
      </c>
      <c r="B23" s="7">
        <v>3397</v>
      </c>
      <c r="C23" s="7">
        <v>13</v>
      </c>
      <c r="D23" s="7">
        <v>3410</v>
      </c>
      <c r="E23" s="7">
        <v>2694</v>
      </c>
      <c r="F23" s="7">
        <v>8</v>
      </c>
      <c r="G23" s="7">
        <v>2702</v>
      </c>
      <c r="H23" s="8">
        <f t="shared" si="1"/>
        <v>-20.694730644686487</v>
      </c>
      <c r="I23" s="8">
        <f t="shared" si="2"/>
        <v>-38.46153846153847</v>
      </c>
      <c r="J23" s="9">
        <f t="shared" si="3"/>
        <v>-20.762463343108504</v>
      </c>
    </row>
    <row r="24" spans="1:10" ht="15">
      <c r="A24" s="10" t="s">
        <v>21</v>
      </c>
      <c r="B24" s="3">
        <v>1484</v>
      </c>
      <c r="C24" s="3">
        <v>6</v>
      </c>
      <c r="D24" s="3">
        <v>1490</v>
      </c>
      <c r="E24" s="3">
        <v>1114</v>
      </c>
      <c r="F24" s="3">
        <v>0</v>
      </c>
      <c r="G24" s="3">
        <v>1114</v>
      </c>
      <c r="H24" s="4">
        <f t="shared" si="1"/>
        <v>-24.932614555256063</v>
      </c>
      <c r="I24" s="4">
        <f t="shared" si="2"/>
        <v>-100</v>
      </c>
      <c r="J24" s="5">
        <f t="shared" si="3"/>
        <v>-25.23489932885906</v>
      </c>
    </row>
    <row r="25" spans="1:10" ht="15">
      <c r="A25" s="6" t="s">
        <v>22</v>
      </c>
      <c r="B25" s="7">
        <v>6063</v>
      </c>
      <c r="C25" s="7">
        <v>236</v>
      </c>
      <c r="D25" s="7">
        <v>6299</v>
      </c>
      <c r="E25" s="7">
        <v>11034</v>
      </c>
      <c r="F25" s="7">
        <v>108</v>
      </c>
      <c r="G25" s="7">
        <v>11142</v>
      </c>
      <c r="H25" s="8">
        <f t="shared" si="1"/>
        <v>81.98911429985156</v>
      </c>
      <c r="I25" s="8">
        <f t="shared" si="2"/>
        <v>-54.23728813559322</v>
      </c>
      <c r="J25" s="9">
        <f t="shared" si="3"/>
        <v>76.88521987617082</v>
      </c>
    </row>
    <row r="26" spans="1:10" ht="15">
      <c r="A26" s="10" t="s">
        <v>23</v>
      </c>
      <c r="B26" s="3">
        <v>5849</v>
      </c>
      <c r="C26" s="3">
        <v>56</v>
      </c>
      <c r="D26" s="3">
        <v>5905</v>
      </c>
      <c r="E26" s="3">
        <v>4670</v>
      </c>
      <c r="F26" s="3">
        <v>19</v>
      </c>
      <c r="G26" s="3">
        <v>4689</v>
      </c>
      <c r="H26" s="4">
        <f t="shared" si="1"/>
        <v>-20.15729184475979</v>
      </c>
      <c r="I26" s="4">
        <f t="shared" si="2"/>
        <v>-66.07142857142857</v>
      </c>
      <c r="J26" s="5">
        <f t="shared" si="3"/>
        <v>-20.59271803556308</v>
      </c>
    </row>
    <row r="27" spans="1:10" ht="15">
      <c r="A27" s="6" t="s">
        <v>24</v>
      </c>
      <c r="B27" s="7">
        <v>26</v>
      </c>
      <c r="C27" s="7">
        <v>0</v>
      </c>
      <c r="D27" s="7">
        <v>26</v>
      </c>
      <c r="E27" s="7">
        <v>120</v>
      </c>
      <c r="F27" s="7">
        <v>0</v>
      </c>
      <c r="G27" s="7">
        <v>120</v>
      </c>
      <c r="H27" s="8">
        <f t="shared" si="1"/>
        <v>361.53846153846155</v>
      </c>
      <c r="I27" s="8">
        <f t="shared" si="2"/>
        <v>0</v>
      </c>
      <c r="J27" s="9">
        <f t="shared" si="3"/>
        <v>361.53846153846155</v>
      </c>
    </row>
    <row r="28" spans="1:10" ht="15">
      <c r="A28" s="10" t="s">
        <v>25</v>
      </c>
      <c r="B28" s="3">
        <v>5338</v>
      </c>
      <c r="C28" s="3">
        <v>674</v>
      </c>
      <c r="D28" s="3">
        <v>6012</v>
      </c>
      <c r="E28" s="3">
        <v>5627</v>
      </c>
      <c r="F28" s="3">
        <v>93</v>
      </c>
      <c r="G28" s="3">
        <v>5720</v>
      </c>
      <c r="H28" s="4">
        <f t="shared" si="1"/>
        <v>5.414012738853503</v>
      </c>
      <c r="I28" s="4">
        <f t="shared" si="2"/>
        <v>-86.20178041543026</v>
      </c>
      <c r="J28" s="5">
        <f t="shared" si="3"/>
        <v>-4.8569527611443775</v>
      </c>
    </row>
    <row r="29" spans="1:10" ht="15">
      <c r="A29" s="6" t="s">
        <v>26</v>
      </c>
      <c r="B29" s="7">
        <v>10585</v>
      </c>
      <c r="C29" s="7">
        <v>639</v>
      </c>
      <c r="D29" s="7">
        <v>11224</v>
      </c>
      <c r="E29" s="7">
        <v>7725</v>
      </c>
      <c r="F29" s="7">
        <v>247</v>
      </c>
      <c r="G29" s="7">
        <v>7972</v>
      </c>
      <c r="H29" s="8">
        <f t="shared" si="1"/>
        <v>-27.01936702881436</v>
      </c>
      <c r="I29" s="8">
        <f t="shared" si="2"/>
        <v>-61.34585289514867</v>
      </c>
      <c r="J29" s="9">
        <f t="shared" si="3"/>
        <v>-28.9736279401283</v>
      </c>
    </row>
    <row r="30" spans="1:10" ht="15">
      <c r="A30" s="10" t="s">
        <v>27</v>
      </c>
      <c r="B30" s="3">
        <v>5805</v>
      </c>
      <c r="C30" s="3">
        <v>313</v>
      </c>
      <c r="D30" s="3">
        <v>6118</v>
      </c>
      <c r="E30" s="3">
        <v>6284</v>
      </c>
      <c r="F30" s="3">
        <v>236</v>
      </c>
      <c r="G30" s="3">
        <v>6520</v>
      </c>
      <c r="H30" s="4">
        <f t="shared" si="1"/>
        <v>8.251507321274763</v>
      </c>
      <c r="I30" s="4">
        <f t="shared" si="2"/>
        <v>-24.600638977635782</v>
      </c>
      <c r="J30" s="5">
        <f t="shared" si="3"/>
        <v>6.570774762994443</v>
      </c>
    </row>
    <row r="31" spans="1:10" ht="15">
      <c r="A31" s="6" t="s">
        <v>28</v>
      </c>
      <c r="B31" s="7">
        <v>2970</v>
      </c>
      <c r="C31" s="7">
        <v>18</v>
      </c>
      <c r="D31" s="7">
        <v>2988</v>
      </c>
      <c r="E31" s="7">
        <v>1892</v>
      </c>
      <c r="F31" s="7">
        <v>30</v>
      </c>
      <c r="G31" s="7">
        <v>1922</v>
      </c>
      <c r="H31" s="8">
        <f t="shared" si="1"/>
        <v>-36.2962962962963</v>
      </c>
      <c r="I31" s="8">
        <f t="shared" si="2"/>
        <v>66.66666666666666</v>
      </c>
      <c r="J31" s="9">
        <f t="shared" si="3"/>
        <v>-35.6760374832664</v>
      </c>
    </row>
    <row r="32" spans="1:10" ht="15">
      <c r="A32" s="10" t="s">
        <v>56</v>
      </c>
      <c r="B32" s="3">
        <v>5467</v>
      </c>
      <c r="C32" s="3">
        <v>681</v>
      </c>
      <c r="D32" s="3">
        <v>6148</v>
      </c>
      <c r="E32" s="3">
        <v>4143</v>
      </c>
      <c r="F32" s="3">
        <v>456</v>
      </c>
      <c r="G32" s="3">
        <v>4599</v>
      </c>
      <c r="H32" s="4">
        <f t="shared" si="1"/>
        <v>-24.21803548564112</v>
      </c>
      <c r="I32" s="4">
        <f t="shared" si="2"/>
        <v>-33.03964757709251</v>
      </c>
      <c r="J32" s="5">
        <f t="shared" si="3"/>
        <v>-25.195185426154847</v>
      </c>
    </row>
    <row r="33" spans="1:10" ht="15">
      <c r="A33" s="6" t="s">
        <v>68</v>
      </c>
      <c r="B33" s="7">
        <v>1822</v>
      </c>
      <c r="C33" s="7">
        <v>0</v>
      </c>
      <c r="D33" s="7">
        <v>1822</v>
      </c>
      <c r="E33" s="7">
        <v>1141</v>
      </c>
      <c r="F33" s="7">
        <v>0</v>
      </c>
      <c r="G33" s="7">
        <v>1141</v>
      </c>
      <c r="H33" s="8">
        <f t="shared" si="1"/>
        <v>-37.37650933040615</v>
      </c>
      <c r="I33" s="8">
        <f t="shared" si="2"/>
        <v>0</v>
      </c>
      <c r="J33" s="9">
        <f t="shared" si="3"/>
        <v>-37.37650933040615</v>
      </c>
    </row>
    <row r="34" spans="1:10" ht="15">
      <c r="A34" s="10" t="s">
        <v>29</v>
      </c>
      <c r="B34" s="3">
        <v>6662</v>
      </c>
      <c r="C34" s="3">
        <v>2099</v>
      </c>
      <c r="D34" s="3">
        <v>8761</v>
      </c>
      <c r="E34" s="3">
        <v>5573</v>
      </c>
      <c r="F34" s="3">
        <v>652</v>
      </c>
      <c r="G34" s="3">
        <v>6225</v>
      </c>
      <c r="H34" s="4">
        <f t="shared" si="1"/>
        <v>-16.34644250975683</v>
      </c>
      <c r="I34" s="4">
        <f t="shared" si="2"/>
        <v>-68.93758932825155</v>
      </c>
      <c r="J34" s="5">
        <f t="shared" si="3"/>
        <v>-28.946467298253626</v>
      </c>
    </row>
    <row r="35" spans="1:10" ht="15">
      <c r="A35" s="6" t="s">
        <v>67</v>
      </c>
      <c r="B35" s="7">
        <v>2048</v>
      </c>
      <c r="C35" s="7">
        <v>15</v>
      </c>
      <c r="D35" s="7">
        <v>2063</v>
      </c>
      <c r="E35" s="7">
        <v>1811</v>
      </c>
      <c r="F35" s="7">
        <v>2</v>
      </c>
      <c r="G35" s="7">
        <v>1813</v>
      </c>
      <c r="H35" s="8">
        <f t="shared" si="1"/>
        <v>-11.572265625</v>
      </c>
      <c r="I35" s="8">
        <f t="shared" si="2"/>
        <v>-86.66666666666667</v>
      </c>
      <c r="J35" s="9">
        <f t="shared" si="3"/>
        <v>-12.11827435773146</v>
      </c>
    </row>
    <row r="36" spans="1:10" ht="15">
      <c r="A36" s="10" t="s">
        <v>30</v>
      </c>
      <c r="B36" s="3">
        <v>23371</v>
      </c>
      <c r="C36" s="3">
        <v>393</v>
      </c>
      <c r="D36" s="3">
        <v>23764</v>
      </c>
      <c r="E36" s="3">
        <v>23068</v>
      </c>
      <c r="F36" s="3">
        <v>85</v>
      </c>
      <c r="G36" s="3">
        <v>23153</v>
      </c>
      <c r="H36" s="4">
        <f t="shared" si="1"/>
        <v>-1.296478541782551</v>
      </c>
      <c r="I36" s="4">
        <f t="shared" si="2"/>
        <v>-78.37150127226464</v>
      </c>
      <c r="J36" s="5">
        <f t="shared" si="3"/>
        <v>-2.5711159737417946</v>
      </c>
    </row>
    <row r="37" spans="1:10" ht="15">
      <c r="A37" s="6" t="s">
        <v>31</v>
      </c>
      <c r="B37" s="7">
        <v>2224</v>
      </c>
      <c r="C37" s="7">
        <v>14</v>
      </c>
      <c r="D37" s="7">
        <v>2238</v>
      </c>
      <c r="E37" s="7">
        <v>1868</v>
      </c>
      <c r="F37" s="7">
        <v>8</v>
      </c>
      <c r="G37" s="7">
        <v>1876</v>
      </c>
      <c r="H37" s="8">
        <f t="shared" si="1"/>
        <v>-16.007194244604317</v>
      </c>
      <c r="I37" s="8">
        <f t="shared" si="2"/>
        <v>-42.857142857142854</v>
      </c>
      <c r="J37" s="9">
        <f t="shared" si="3"/>
        <v>-16.175156389633603</v>
      </c>
    </row>
    <row r="38" spans="1:10" ht="15">
      <c r="A38" s="10" t="s">
        <v>32</v>
      </c>
      <c r="B38" s="3">
        <v>3526</v>
      </c>
      <c r="C38" s="3">
        <v>16</v>
      </c>
      <c r="D38" s="3">
        <v>3542</v>
      </c>
      <c r="E38" s="3">
        <v>2845</v>
      </c>
      <c r="F38" s="3">
        <v>2</v>
      </c>
      <c r="G38" s="3">
        <v>2847</v>
      </c>
      <c r="H38" s="4">
        <f t="shared" si="1"/>
        <v>-19.313669880884856</v>
      </c>
      <c r="I38" s="4">
        <f t="shared" si="2"/>
        <v>-87.5</v>
      </c>
      <c r="J38" s="5">
        <f t="shared" si="3"/>
        <v>-19.621682665160925</v>
      </c>
    </row>
    <row r="39" spans="1:10" ht="15">
      <c r="A39" s="6" t="s">
        <v>33</v>
      </c>
      <c r="B39" s="7">
        <v>664</v>
      </c>
      <c r="C39" s="7">
        <v>31</v>
      </c>
      <c r="D39" s="7">
        <v>695</v>
      </c>
      <c r="E39" s="7">
        <v>723</v>
      </c>
      <c r="F39" s="7">
        <v>14</v>
      </c>
      <c r="G39" s="7">
        <v>737</v>
      </c>
      <c r="H39" s="8">
        <f t="shared" si="1"/>
        <v>8.885542168674698</v>
      </c>
      <c r="I39" s="8">
        <f t="shared" si="2"/>
        <v>-54.83870967741935</v>
      </c>
      <c r="J39" s="9">
        <f t="shared" si="3"/>
        <v>6.043165467625899</v>
      </c>
    </row>
    <row r="40" spans="1:10" ht="15">
      <c r="A40" s="10" t="s">
        <v>34</v>
      </c>
      <c r="B40" s="3">
        <v>12605</v>
      </c>
      <c r="C40" s="3">
        <v>2455</v>
      </c>
      <c r="D40" s="3">
        <v>15060</v>
      </c>
      <c r="E40" s="3">
        <v>7545</v>
      </c>
      <c r="F40" s="3">
        <v>1752</v>
      </c>
      <c r="G40" s="3">
        <v>9297</v>
      </c>
      <c r="H40" s="4">
        <f t="shared" si="1"/>
        <v>-40.14280047600159</v>
      </c>
      <c r="I40" s="4">
        <f t="shared" si="2"/>
        <v>-28.635437881873727</v>
      </c>
      <c r="J40" s="5">
        <f t="shared" si="3"/>
        <v>-38.266932270916335</v>
      </c>
    </row>
    <row r="41" spans="1:10" ht="15">
      <c r="A41" s="6" t="s">
        <v>35</v>
      </c>
      <c r="B41" s="7">
        <v>1235</v>
      </c>
      <c r="C41" s="7">
        <v>117</v>
      </c>
      <c r="D41" s="7">
        <v>1352</v>
      </c>
      <c r="E41" s="7">
        <v>1463</v>
      </c>
      <c r="F41" s="7">
        <v>36</v>
      </c>
      <c r="G41" s="7">
        <v>1499</v>
      </c>
      <c r="H41" s="8">
        <f t="shared" si="1"/>
        <v>18.461538461538463</v>
      </c>
      <c r="I41" s="8">
        <f t="shared" si="2"/>
        <v>-69.23076923076923</v>
      </c>
      <c r="J41" s="9">
        <f t="shared" si="3"/>
        <v>10.872781065088757</v>
      </c>
    </row>
    <row r="42" spans="1:10" ht="15">
      <c r="A42" s="10" t="s">
        <v>36</v>
      </c>
      <c r="B42" s="3">
        <v>6374</v>
      </c>
      <c r="C42" s="3">
        <v>1052</v>
      </c>
      <c r="D42" s="3">
        <v>7426</v>
      </c>
      <c r="E42" s="3">
        <v>3848</v>
      </c>
      <c r="F42" s="3">
        <v>508</v>
      </c>
      <c r="G42" s="3">
        <v>4356</v>
      </c>
      <c r="H42" s="4">
        <f t="shared" si="1"/>
        <v>-39.6297458424851</v>
      </c>
      <c r="I42" s="4">
        <f t="shared" si="2"/>
        <v>-51.71102661596958</v>
      </c>
      <c r="J42" s="5">
        <f t="shared" si="3"/>
        <v>-41.3412335039052</v>
      </c>
    </row>
    <row r="43" spans="1:10" ht="15">
      <c r="A43" s="6" t="s">
        <v>37</v>
      </c>
      <c r="B43" s="7">
        <v>5275</v>
      </c>
      <c r="C43" s="7">
        <v>114</v>
      </c>
      <c r="D43" s="7">
        <v>5389</v>
      </c>
      <c r="E43" s="7">
        <v>4123</v>
      </c>
      <c r="F43" s="7">
        <v>70</v>
      </c>
      <c r="G43" s="7">
        <v>4193</v>
      </c>
      <c r="H43" s="8">
        <f t="shared" si="1"/>
        <v>-21.838862559241708</v>
      </c>
      <c r="I43" s="8">
        <f t="shared" si="2"/>
        <v>-38.59649122807017</v>
      </c>
      <c r="J43" s="9">
        <f t="shared" si="3"/>
        <v>-22.19335683800334</v>
      </c>
    </row>
    <row r="44" spans="1:10" ht="15">
      <c r="A44" s="10" t="s">
        <v>38</v>
      </c>
      <c r="B44" s="3">
        <v>3774</v>
      </c>
      <c r="C44" s="3">
        <v>30</v>
      </c>
      <c r="D44" s="3">
        <v>3804</v>
      </c>
      <c r="E44" s="3">
        <v>2837</v>
      </c>
      <c r="F44" s="3">
        <v>15</v>
      </c>
      <c r="G44" s="3">
        <v>2852</v>
      </c>
      <c r="H44" s="4">
        <f t="shared" si="1"/>
        <v>-24.827768945416004</v>
      </c>
      <c r="I44" s="4">
        <f t="shared" si="2"/>
        <v>-50</v>
      </c>
      <c r="J44" s="5">
        <f t="shared" si="3"/>
        <v>-25.02628811777077</v>
      </c>
    </row>
    <row r="45" spans="1:10" ht="15">
      <c r="A45" s="6" t="s">
        <v>70</v>
      </c>
      <c r="B45" s="7">
        <v>2503</v>
      </c>
      <c r="C45" s="7">
        <v>20</v>
      </c>
      <c r="D45" s="7">
        <v>2523</v>
      </c>
      <c r="E45" s="7">
        <v>2163</v>
      </c>
      <c r="F45" s="7">
        <v>13</v>
      </c>
      <c r="G45" s="7">
        <v>2176</v>
      </c>
      <c r="H45" s="8">
        <f t="shared" si="1"/>
        <v>-13.583699560527368</v>
      </c>
      <c r="I45" s="8">
        <f t="shared" si="2"/>
        <v>-35</v>
      </c>
      <c r="J45" s="9">
        <f t="shared" si="3"/>
        <v>-13.753468093539437</v>
      </c>
    </row>
    <row r="46" spans="1:10" ht="15">
      <c r="A46" s="10" t="s">
        <v>39</v>
      </c>
      <c r="B46" s="3">
        <v>11415</v>
      </c>
      <c r="C46" s="3">
        <v>118</v>
      </c>
      <c r="D46" s="3">
        <v>11533</v>
      </c>
      <c r="E46" s="3">
        <v>11010</v>
      </c>
      <c r="F46" s="3">
        <v>68</v>
      </c>
      <c r="G46" s="3">
        <v>11078</v>
      </c>
      <c r="H46" s="4">
        <f t="shared" si="1"/>
        <v>-3.5479632063074904</v>
      </c>
      <c r="I46" s="4">
        <f t="shared" si="2"/>
        <v>-42.3728813559322</v>
      </c>
      <c r="J46" s="5">
        <f t="shared" si="3"/>
        <v>-3.9452007283447497</v>
      </c>
    </row>
    <row r="47" spans="1:10" ht="15">
      <c r="A47" s="6" t="s">
        <v>40</v>
      </c>
      <c r="B47" s="7">
        <v>7773</v>
      </c>
      <c r="C47" s="7">
        <v>206</v>
      </c>
      <c r="D47" s="7">
        <v>7979</v>
      </c>
      <c r="E47" s="7">
        <v>4865</v>
      </c>
      <c r="F47" s="7">
        <v>122</v>
      </c>
      <c r="G47" s="7">
        <v>4987</v>
      </c>
      <c r="H47" s="8">
        <f t="shared" si="1"/>
        <v>-37.41155281101248</v>
      </c>
      <c r="I47" s="8">
        <f t="shared" si="2"/>
        <v>-40.77669902912621</v>
      </c>
      <c r="J47" s="9">
        <f t="shared" si="3"/>
        <v>-37.498433387642564</v>
      </c>
    </row>
    <row r="48" spans="1:10" ht="15">
      <c r="A48" s="10" t="s">
        <v>41</v>
      </c>
      <c r="B48" s="3">
        <v>14019</v>
      </c>
      <c r="C48" s="3">
        <v>1219</v>
      </c>
      <c r="D48" s="3">
        <v>15238</v>
      </c>
      <c r="E48" s="3">
        <v>11058</v>
      </c>
      <c r="F48" s="3">
        <v>824</v>
      </c>
      <c r="G48" s="3">
        <v>11882</v>
      </c>
      <c r="H48" s="4">
        <f t="shared" si="1"/>
        <v>-21.121335330622728</v>
      </c>
      <c r="I48" s="4">
        <f t="shared" si="2"/>
        <v>-32.40360951599672</v>
      </c>
      <c r="J48" s="5">
        <f t="shared" si="3"/>
        <v>-22.02388764929781</v>
      </c>
    </row>
    <row r="49" spans="1:10" ht="15">
      <c r="A49" s="6" t="s">
        <v>42</v>
      </c>
      <c r="B49" s="7">
        <v>424</v>
      </c>
      <c r="C49" s="7">
        <v>0</v>
      </c>
      <c r="D49" s="7">
        <v>424</v>
      </c>
      <c r="E49" s="7">
        <v>440</v>
      </c>
      <c r="F49" s="7">
        <v>0</v>
      </c>
      <c r="G49" s="7">
        <v>440</v>
      </c>
      <c r="H49" s="8">
        <f t="shared" si="1"/>
        <v>3.7735849056603774</v>
      </c>
      <c r="I49" s="8">
        <f t="shared" si="2"/>
        <v>0</v>
      </c>
      <c r="J49" s="9">
        <f t="shared" si="3"/>
        <v>3.7735849056603774</v>
      </c>
    </row>
    <row r="50" spans="1:10" ht="15">
      <c r="A50" s="10" t="s">
        <v>43</v>
      </c>
      <c r="B50" s="3">
        <v>1711</v>
      </c>
      <c r="C50" s="3">
        <v>24</v>
      </c>
      <c r="D50" s="3">
        <v>1735</v>
      </c>
      <c r="E50" s="3">
        <v>1180</v>
      </c>
      <c r="F50" s="3">
        <v>10</v>
      </c>
      <c r="G50" s="3">
        <v>1190</v>
      </c>
      <c r="H50" s="4">
        <f t="shared" si="1"/>
        <v>-31.03448275862069</v>
      </c>
      <c r="I50" s="4">
        <f t="shared" si="2"/>
        <v>-58.333333333333336</v>
      </c>
      <c r="J50" s="5">
        <f t="shared" si="3"/>
        <v>-31.412103746397698</v>
      </c>
    </row>
    <row r="51" spans="1:10" ht="15">
      <c r="A51" s="6" t="s">
        <v>44</v>
      </c>
      <c r="B51" s="7">
        <v>4175</v>
      </c>
      <c r="C51" s="7">
        <v>50</v>
      </c>
      <c r="D51" s="7">
        <v>4225</v>
      </c>
      <c r="E51" s="7">
        <v>2784</v>
      </c>
      <c r="F51" s="7">
        <v>48</v>
      </c>
      <c r="G51" s="7">
        <v>2832</v>
      </c>
      <c r="H51" s="8">
        <f t="shared" si="1"/>
        <v>-33.31736526946108</v>
      </c>
      <c r="I51" s="8">
        <f>+_xlfn.IFERROR(((F51-C51)/C51)*100,0)</f>
        <v>-4</v>
      </c>
      <c r="J51" s="9">
        <f t="shared" si="3"/>
        <v>-32.97041420118344</v>
      </c>
    </row>
    <row r="52" spans="1:10" ht="15">
      <c r="A52" s="10" t="s">
        <v>75</v>
      </c>
      <c r="B52" s="3">
        <v>5585</v>
      </c>
      <c r="C52" s="3">
        <v>110</v>
      </c>
      <c r="D52" s="3">
        <v>5695</v>
      </c>
      <c r="E52" s="3">
        <v>4731</v>
      </c>
      <c r="F52" s="3">
        <v>58</v>
      </c>
      <c r="G52" s="3">
        <v>4789</v>
      </c>
      <c r="H52" s="4">
        <f t="shared" si="1"/>
        <v>-15.290957923008058</v>
      </c>
      <c r="I52" s="4">
        <f t="shared" si="2"/>
        <v>-47.27272727272727</v>
      </c>
      <c r="J52" s="5">
        <f t="shared" si="3"/>
        <v>-15.908691834942932</v>
      </c>
    </row>
    <row r="53" spans="1:10" ht="15">
      <c r="A53" s="6" t="s">
        <v>45</v>
      </c>
      <c r="B53" s="7">
        <v>2872</v>
      </c>
      <c r="C53" s="7">
        <v>1</v>
      </c>
      <c r="D53" s="7">
        <v>2873</v>
      </c>
      <c r="E53" s="7">
        <v>3660</v>
      </c>
      <c r="F53" s="7">
        <v>0</v>
      </c>
      <c r="G53" s="7">
        <v>3660</v>
      </c>
      <c r="H53" s="8">
        <f t="shared" si="1"/>
        <v>27.437325905292482</v>
      </c>
      <c r="I53" s="8">
        <f t="shared" si="2"/>
        <v>-100</v>
      </c>
      <c r="J53" s="9">
        <f t="shared" si="3"/>
        <v>27.392969021928298</v>
      </c>
    </row>
    <row r="54" spans="1:10" ht="15">
      <c r="A54" s="10" t="s">
        <v>71</v>
      </c>
      <c r="B54" s="3">
        <v>28535</v>
      </c>
      <c r="C54" s="3">
        <v>571</v>
      </c>
      <c r="D54" s="3">
        <v>29106</v>
      </c>
      <c r="E54" s="3">
        <v>20217</v>
      </c>
      <c r="F54" s="3">
        <v>605</v>
      </c>
      <c r="G54" s="3">
        <v>20822</v>
      </c>
      <c r="H54" s="4">
        <f t="shared" si="1"/>
        <v>-29.15016646223936</v>
      </c>
      <c r="I54" s="4">
        <f t="shared" si="2"/>
        <v>5.954465849387041</v>
      </c>
      <c r="J54" s="5">
        <f t="shared" si="3"/>
        <v>-28.461485604342744</v>
      </c>
    </row>
    <row r="55" spans="1:10" ht="15">
      <c r="A55" s="6" t="s">
        <v>46</v>
      </c>
      <c r="B55" s="7">
        <v>400</v>
      </c>
      <c r="C55" s="7">
        <v>0</v>
      </c>
      <c r="D55" s="7">
        <v>400</v>
      </c>
      <c r="E55" s="7">
        <v>661</v>
      </c>
      <c r="F55" s="7">
        <v>0</v>
      </c>
      <c r="G55" s="7">
        <v>661</v>
      </c>
      <c r="H55" s="8">
        <f t="shared" si="1"/>
        <v>65.25</v>
      </c>
      <c r="I55" s="8">
        <f t="shared" si="2"/>
        <v>0</v>
      </c>
      <c r="J55" s="9">
        <f t="shared" si="3"/>
        <v>65.25</v>
      </c>
    </row>
    <row r="56" spans="1:10" ht="15">
      <c r="A56" s="10" t="s">
        <v>47</v>
      </c>
      <c r="B56" s="3">
        <v>6704</v>
      </c>
      <c r="C56" s="3">
        <v>9</v>
      </c>
      <c r="D56" s="3">
        <v>6713</v>
      </c>
      <c r="E56" s="3">
        <v>6866</v>
      </c>
      <c r="F56" s="3">
        <v>11</v>
      </c>
      <c r="G56" s="3">
        <v>6877</v>
      </c>
      <c r="H56" s="4">
        <f t="shared" si="1"/>
        <v>2.416467780429594</v>
      </c>
      <c r="I56" s="4">
        <f t="shared" si="2"/>
        <v>22.22222222222222</v>
      </c>
      <c r="J56" s="5">
        <f t="shared" si="3"/>
        <v>2.4430210040220466</v>
      </c>
    </row>
    <row r="57" spans="1:10" ht="15">
      <c r="A57" s="6" t="s">
        <v>48</v>
      </c>
      <c r="B57" s="7">
        <v>14829</v>
      </c>
      <c r="C57" s="7">
        <v>133</v>
      </c>
      <c r="D57" s="7">
        <v>14962</v>
      </c>
      <c r="E57" s="7">
        <v>13298</v>
      </c>
      <c r="F57" s="7">
        <v>83</v>
      </c>
      <c r="G57" s="7">
        <v>13381</v>
      </c>
      <c r="H57" s="8">
        <f t="shared" si="1"/>
        <v>-10.324364421066829</v>
      </c>
      <c r="I57" s="8">
        <f t="shared" si="2"/>
        <v>-37.59398496240601</v>
      </c>
      <c r="J57" s="9">
        <f t="shared" si="3"/>
        <v>-10.566769148509557</v>
      </c>
    </row>
    <row r="58" spans="1:10" ht="15">
      <c r="A58" s="10" t="s">
        <v>57</v>
      </c>
      <c r="B58" s="3">
        <v>664</v>
      </c>
      <c r="C58" s="3">
        <v>229</v>
      </c>
      <c r="D58" s="3">
        <v>893</v>
      </c>
      <c r="E58" s="3">
        <v>354</v>
      </c>
      <c r="F58" s="3">
        <v>69</v>
      </c>
      <c r="G58" s="3">
        <v>423</v>
      </c>
      <c r="H58" s="4">
        <f t="shared" si="1"/>
        <v>-46.68674698795181</v>
      </c>
      <c r="I58" s="4">
        <f t="shared" si="2"/>
        <v>-69.86899563318777</v>
      </c>
      <c r="J58" s="5">
        <f t="shared" si="3"/>
        <v>-52.63157894736842</v>
      </c>
    </row>
    <row r="59" spans="1:10" ht="15">
      <c r="A59" s="6" t="s">
        <v>58</v>
      </c>
      <c r="B59" s="7">
        <v>637</v>
      </c>
      <c r="C59" s="7">
        <v>91</v>
      </c>
      <c r="D59" s="7">
        <v>728</v>
      </c>
      <c r="E59" s="7">
        <v>208</v>
      </c>
      <c r="F59" s="7">
        <v>68</v>
      </c>
      <c r="G59" s="7">
        <v>276</v>
      </c>
      <c r="H59" s="8">
        <f t="shared" si="1"/>
        <v>-67.3469387755102</v>
      </c>
      <c r="I59" s="8">
        <f t="shared" si="2"/>
        <v>-25.274725274725274</v>
      </c>
      <c r="J59" s="9">
        <f t="shared" si="3"/>
        <v>-62.08791208791209</v>
      </c>
    </row>
    <row r="60" spans="1:11" ht="15">
      <c r="A60" s="11" t="s">
        <v>49</v>
      </c>
      <c r="B60" s="12">
        <f aca="true" t="shared" si="4" ref="B60:G60">B61-SUM(B6+B10+B20+B32+B58+B59+B5)</f>
        <v>591205</v>
      </c>
      <c r="C60" s="12">
        <f t="shared" si="4"/>
        <v>363739</v>
      </c>
      <c r="D60" s="12">
        <f t="shared" si="4"/>
        <v>954944</v>
      </c>
      <c r="E60" s="12">
        <f t="shared" si="4"/>
        <v>403214</v>
      </c>
      <c r="F60" s="12">
        <f t="shared" si="4"/>
        <v>111127</v>
      </c>
      <c r="G60" s="12">
        <f t="shared" si="4"/>
        <v>514341</v>
      </c>
      <c r="H60" s="13">
        <f>+_xlfn.IFERROR(((E60-B60)/B60)*100,0)</f>
        <v>-31.79793810945442</v>
      </c>
      <c r="I60" s="13">
        <f t="shared" si="2"/>
        <v>-69.44869810495987</v>
      </c>
      <c r="J60" s="35">
        <f t="shared" si="3"/>
        <v>-46.1391453320823</v>
      </c>
      <c r="K60" s="37"/>
    </row>
    <row r="61" spans="1:10" ht="15">
      <c r="A61" s="14" t="s">
        <v>50</v>
      </c>
      <c r="B61" s="15">
        <f aca="true" t="shared" si="5" ref="B61:G61">SUM(B4:B59)</f>
        <v>839894</v>
      </c>
      <c r="C61" s="15">
        <f t="shared" si="5"/>
        <v>716523</v>
      </c>
      <c r="D61" s="15">
        <f t="shared" si="5"/>
        <v>1556417</v>
      </c>
      <c r="E61" s="15">
        <f t="shared" si="5"/>
        <v>575262</v>
      </c>
      <c r="F61" s="15">
        <f t="shared" si="5"/>
        <v>280571</v>
      </c>
      <c r="G61" s="15">
        <f t="shared" si="5"/>
        <v>855833</v>
      </c>
      <c r="H61" s="16">
        <f>+_xlfn.IFERROR(((E61-B61)/B61)*100,0)</f>
        <v>-31.507785506266266</v>
      </c>
      <c r="I61" s="16">
        <f t="shared" si="2"/>
        <v>-60.84270846853486</v>
      </c>
      <c r="J61" s="17">
        <f t="shared" si="3"/>
        <v>-45.01261551370873</v>
      </c>
    </row>
    <row r="62" spans="1:10" ht="15.75" thickBot="1">
      <c r="A62" s="18" t="s">
        <v>51</v>
      </c>
      <c r="B62" s="19"/>
      <c r="C62" s="19"/>
      <c r="D62" s="19">
        <v>478013</v>
      </c>
      <c r="E62" s="19"/>
      <c r="F62" s="19"/>
      <c r="G62" s="19">
        <v>201414</v>
      </c>
      <c r="H62" s="52">
        <f>+_xlfn.IFERROR(((G62-D62)/D62)*100,0)</f>
        <v>-57.86432586561453</v>
      </c>
      <c r="I62" s="52"/>
      <c r="J62" s="53"/>
    </row>
    <row r="63" spans="1:10" ht="15">
      <c r="A63" s="14" t="s">
        <v>52</v>
      </c>
      <c r="B63" s="34"/>
      <c r="C63" s="34"/>
      <c r="D63" s="34">
        <f>+D61+D62</f>
        <v>2034430</v>
      </c>
      <c r="E63" s="34"/>
      <c r="F63" s="34"/>
      <c r="G63" s="34">
        <f>+G61+G62</f>
        <v>1057247</v>
      </c>
      <c r="H63" s="62">
        <f>+_xlfn.IFERROR(((G63-D63)/D63)*100,0)</f>
        <v>-48.03227439626824</v>
      </c>
      <c r="I63" s="62"/>
      <c r="J63" s="63"/>
    </row>
    <row r="64" spans="1:10" ht="15">
      <c r="A64" s="54"/>
      <c r="B64" s="55"/>
      <c r="C64" s="55"/>
      <c r="D64" s="55"/>
      <c r="E64" s="55"/>
      <c r="F64" s="55"/>
      <c r="G64" s="55"/>
      <c r="H64" s="55"/>
      <c r="I64" s="55"/>
      <c r="J64" s="56"/>
    </row>
    <row r="65" spans="1:10" ht="15.75" thickBot="1">
      <c r="A65" s="57"/>
      <c r="B65" s="58"/>
      <c r="C65" s="58"/>
      <c r="D65" s="58"/>
      <c r="E65" s="58"/>
      <c r="F65" s="58"/>
      <c r="G65" s="58"/>
      <c r="H65" s="58"/>
      <c r="I65" s="58"/>
      <c r="J65" s="59"/>
    </row>
    <row r="66" spans="1:10" ht="48.75" customHeight="1">
      <c r="A66" s="43" t="s">
        <v>72</v>
      </c>
      <c r="B66" s="43"/>
      <c r="C66" s="43"/>
      <c r="D66" s="43"/>
      <c r="E66" s="43"/>
      <c r="F66" s="43"/>
      <c r="G66" s="43"/>
      <c r="H66" s="43"/>
      <c r="I66" s="43"/>
      <c r="J66" s="43"/>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27" operator="equal">
      <formula>0</formula>
    </cfRule>
  </conditionalFormatting>
  <conditionalFormatting sqref="B4:C5 E4:G5">
    <cfRule type="cellIs" priority="9" dxfId="27" operator="equal">
      <formula>0</formula>
    </cfRule>
  </conditionalFormatting>
  <conditionalFormatting sqref="B6:C7 E6:G7">
    <cfRule type="cellIs" priority="7" dxfId="27" operator="equal">
      <formula>0</formula>
    </cfRule>
  </conditionalFormatting>
  <conditionalFormatting sqref="H6:J7">
    <cfRule type="cellIs" priority="6" dxfId="27" operator="equal">
      <formula>0</formula>
    </cfRule>
  </conditionalFormatting>
  <conditionalFormatting sqref="B8:C59 E8:G59">
    <cfRule type="cellIs" priority="5" dxfId="27" operator="equal">
      <formula>0</formula>
    </cfRule>
  </conditionalFormatting>
  <conditionalFormatting sqref="H8:J59">
    <cfRule type="cellIs" priority="4" dxfId="27" operator="equal">
      <formula>0</formula>
    </cfRule>
  </conditionalFormatting>
  <conditionalFormatting sqref="D4:D5">
    <cfRule type="cellIs" priority="3" dxfId="27" operator="equal">
      <formula>0</formula>
    </cfRule>
  </conditionalFormatting>
  <conditionalFormatting sqref="D6:D7">
    <cfRule type="cellIs" priority="2" dxfId="27" operator="equal">
      <formula>0</formula>
    </cfRule>
  </conditionalFormatting>
  <conditionalFormatting sqref="D8:D59">
    <cfRule type="cellIs" priority="1"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L19" sqref="L19"/>
    </sheetView>
  </sheetViews>
  <sheetFormatPr defaultColWidth="9.140625" defaultRowHeight="15"/>
  <cols>
    <col min="1" max="1" width="34.00390625" style="0" bestFit="1" customWidth="1"/>
    <col min="2" max="10" width="14.28125" style="0" customWidth="1"/>
  </cols>
  <sheetData>
    <row r="1" spans="1:10" ht="24.75" customHeight="1">
      <c r="A1" s="44" t="s">
        <v>64</v>
      </c>
      <c r="B1" s="45"/>
      <c r="C1" s="45"/>
      <c r="D1" s="45"/>
      <c r="E1" s="45"/>
      <c r="F1" s="45"/>
      <c r="G1" s="45"/>
      <c r="H1" s="45"/>
      <c r="I1" s="45"/>
      <c r="J1" s="46"/>
    </row>
    <row r="2" spans="1:10" ht="27" customHeight="1">
      <c r="A2" s="47" t="s">
        <v>1</v>
      </c>
      <c r="B2" s="49" t="s">
        <v>76</v>
      </c>
      <c r="C2" s="49"/>
      <c r="D2" s="49"/>
      <c r="E2" s="49" t="s">
        <v>77</v>
      </c>
      <c r="F2" s="49"/>
      <c r="G2" s="49"/>
      <c r="H2" s="50" t="s">
        <v>74</v>
      </c>
      <c r="I2" s="50"/>
      <c r="J2" s="51"/>
    </row>
    <row r="3" spans="1:10" ht="15">
      <c r="A3" s="48"/>
      <c r="B3" s="1" t="s">
        <v>2</v>
      </c>
      <c r="C3" s="1" t="s">
        <v>3</v>
      </c>
      <c r="D3" s="1" t="s">
        <v>4</v>
      </c>
      <c r="E3" s="1" t="s">
        <v>2</v>
      </c>
      <c r="F3" s="1" t="s">
        <v>3</v>
      </c>
      <c r="G3" s="1" t="s">
        <v>4</v>
      </c>
      <c r="H3" s="1" t="s">
        <v>2</v>
      </c>
      <c r="I3" s="1" t="s">
        <v>3</v>
      </c>
      <c r="J3" s="2" t="s">
        <v>4</v>
      </c>
    </row>
    <row r="4" spans="1:10" ht="15">
      <c r="A4" s="10" t="s">
        <v>5</v>
      </c>
      <c r="B4" s="3">
        <v>27773</v>
      </c>
      <c r="C4" s="3">
        <v>92270</v>
      </c>
      <c r="D4" s="3">
        <v>120043</v>
      </c>
      <c r="E4" s="3">
        <v>265</v>
      </c>
      <c r="F4" s="3">
        <v>20084</v>
      </c>
      <c r="G4" s="3">
        <v>20349</v>
      </c>
      <c r="H4" s="4">
        <f aca="true" t="shared" si="0" ref="H4:J5">+_xlfn.IFERROR(((E4-B4)/B4)*100,)</f>
        <v>-99.045835883772</v>
      </c>
      <c r="I4" s="4">
        <f t="shared" si="0"/>
        <v>-78.2334453235071</v>
      </c>
      <c r="J4" s="5">
        <f t="shared" si="0"/>
        <v>-83.04857426088985</v>
      </c>
    </row>
    <row r="5" spans="1:10" ht="15">
      <c r="A5" s="6" t="s">
        <v>69</v>
      </c>
      <c r="B5" s="7">
        <v>80644</v>
      </c>
      <c r="C5" s="7">
        <v>245763</v>
      </c>
      <c r="D5" s="7">
        <v>326407</v>
      </c>
      <c r="E5" s="7">
        <v>57672</v>
      </c>
      <c r="F5" s="7">
        <v>122829</v>
      </c>
      <c r="G5" s="7">
        <v>180501</v>
      </c>
      <c r="H5" s="8">
        <f t="shared" si="0"/>
        <v>-28.485690193938794</v>
      </c>
      <c r="I5" s="8">
        <f t="shared" si="0"/>
        <v>-50.02136204392036</v>
      </c>
      <c r="J5" s="9">
        <f t="shared" si="0"/>
        <v>-44.700634483941826</v>
      </c>
    </row>
    <row r="6" spans="1:10" ht="15">
      <c r="A6" s="10" t="s">
        <v>53</v>
      </c>
      <c r="B6" s="3">
        <v>132098</v>
      </c>
      <c r="C6" s="3">
        <v>97820</v>
      </c>
      <c r="D6" s="3">
        <v>229918</v>
      </c>
      <c r="E6" s="3">
        <v>81588</v>
      </c>
      <c r="F6" s="3">
        <v>41093</v>
      </c>
      <c r="G6" s="3">
        <v>122681</v>
      </c>
      <c r="H6" s="4">
        <f aca="true" t="shared" si="1" ref="H6:H59">+_xlfn.IFERROR(((E6-B6)/B6)*100,)</f>
        <v>-38.23676361489197</v>
      </c>
      <c r="I6" s="4">
        <f aca="true" t="shared" si="2" ref="I6:I59">+_xlfn.IFERROR(((F6-C6)/C6)*100,)</f>
        <v>-57.991208341852385</v>
      </c>
      <c r="J6" s="5">
        <f aca="true" t="shared" si="3" ref="J6:J59">+_xlfn.IFERROR(((G6-D6)/D6)*100,)</f>
        <v>-46.64141128576275</v>
      </c>
    </row>
    <row r="7" spans="1:10" ht="15">
      <c r="A7" s="6" t="s">
        <v>6</v>
      </c>
      <c r="B7" s="7">
        <v>71992</v>
      </c>
      <c r="C7" s="7">
        <v>18109</v>
      </c>
      <c r="D7" s="7">
        <v>90101</v>
      </c>
      <c r="E7" s="7">
        <v>32910</v>
      </c>
      <c r="F7" s="7">
        <v>6861</v>
      </c>
      <c r="G7" s="7">
        <v>39771</v>
      </c>
      <c r="H7" s="8">
        <f t="shared" si="1"/>
        <v>-54.28658739859984</v>
      </c>
      <c r="I7" s="8">
        <f t="shared" si="2"/>
        <v>-62.112761610249045</v>
      </c>
      <c r="J7" s="9">
        <f t="shared" si="3"/>
        <v>-55.85953541026182</v>
      </c>
    </row>
    <row r="8" spans="1:10" ht="15">
      <c r="A8" s="10" t="s">
        <v>7</v>
      </c>
      <c r="B8" s="3">
        <v>54056</v>
      </c>
      <c r="C8" s="3">
        <v>22521</v>
      </c>
      <c r="D8" s="3">
        <v>76577</v>
      </c>
      <c r="E8" s="3">
        <v>31515</v>
      </c>
      <c r="F8" s="3">
        <v>8982</v>
      </c>
      <c r="G8" s="3">
        <v>40497</v>
      </c>
      <c r="H8" s="4">
        <f t="shared" si="1"/>
        <v>-41.69934882344236</v>
      </c>
      <c r="I8" s="4">
        <f t="shared" si="2"/>
        <v>-60.11722392433728</v>
      </c>
      <c r="J8" s="5">
        <f t="shared" si="3"/>
        <v>-47.11597477049245</v>
      </c>
    </row>
    <row r="9" spans="1:10" ht="15">
      <c r="A9" s="6" t="s">
        <v>8</v>
      </c>
      <c r="B9" s="7">
        <v>42753</v>
      </c>
      <c r="C9" s="7">
        <v>154626</v>
      </c>
      <c r="D9" s="7">
        <v>197379</v>
      </c>
      <c r="E9" s="7">
        <v>22593</v>
      </c>
      <c r="F9" s="7">
        <v>39564</v>
      </c>
      <c r="G9" s="7">
        <v>62157</v>
      </c>
      <c r="H9" s="8">
        <f t="shared" si="1"/>
        <v>-47.15458564311276</v>
      </c>
      <c r="I9" s="8">
        <f t="shared" si="2"/>
        <v>-74.41309999611967</v>
      </c>
      <c r="J9" s="9">
        <f t="shared" si="3"/>
        <v>-68.50880792789506</v>
      </c>
    </row>
    <row r="10" spans="1:10" ht="15">
      <c r="A10" s="10" t="s">
        <v>54</v>
      </c>
      <c r="B10" s="3">
        <v>3460</v>
      </c>
      <c r="C10" s="3">
        <v>3667</v>
      </c>
      <c r="D10" s="3">
        <v>7127</v>
      </c>
      <c r="E10" s="3">
        <v>1801</v>
      </c>
      <c r="F10" s="3">
        <v>485</v>
      </c>
      <c r="G10" s="3">
        <v>2286</v>
      </c>
      <c r="H10" s="4">
        <f t="shared" si="1"/>
        <v>-47.94797687861272</v>
      </c>
      <c r="I10" s="4">
        <f t="shared" si="2"/>
        <v>-86.77392964275975</v>
      </c>
      <c r="J10" s="5">
        <f t="shared" si="3"/>
        <v>-67.92479304055003</v>
      </c>
    </row>
    <row r="11" spans="1:10" ht="15">
      <c r="A11" s="6" t="s">
        <v>9</v>
      </c>
      <c r="B11" s="7">
        <v>10359</v>
      </c>
      <c r="C11" s="7">
        <v>18071</v>
      </c>
      <c r="D11" s="7">
        <v>28430</v>
      </c>
      <c r="E11" s="7">
        <v>6215</v>
      </c>
      <c r="F11" s="7">
        <v>6547</v>
      </c>
      <c r="G11" s="7">
        <v>12762</v>
      </c>
      <c r="H11" s="8">
        <f t="shared" si="1"/>
        <v>-40.00386137658075</v>
      </c>
      <c r="I11" s="8">
        <f t="shared" si="2"/>
        <v>-63.770682308671354</v>
      </c>
      <c r="J11" s="9">
        <f t="shared" si="3"/>
        <v>-55.11079845233908</v>
      </c>
    </row>
    <row r="12" spans="1:10" ht="15">
      <c r="A12" s="10" t="s">
        <v>10</v>
      </c>
      <c r="B12" s="3">
        <v>16478</v>
      </c>
      <c r="C12" s="3">
        <v>11008</v>
      </c>
      <c r="D12" s="3">
        <v>27486</v>
      </c>
      <c r="E12" s="3">
        <v>7657</v>
      </c>
      <c r="F12" s="3">
        <v>2898</v>
      </c>
      <c r="G12" s="3">
        <v>10555</v>
      </c>
      <c r="H12" s="4">
        <f t="shared" si="1"/>
        <v>-53.53198203665494</v>
      </c>
      <c r="I12" s="4">
        <f t="shared" si="2"/>
        <v>-73.67369186046511</v>
      </c>
      <c r="J12" s="5">
        <f t="shared" si="3"/>
        <v>-61.59863203085207</v>
      </c>
    </row>
    <row r="13" spans="1:10" ht="15">
      <c r="A13" s="6" t="s">
        <v>11</v>
      </c>
      <c r="B13" s="7">
        <v>25724</v>
      </c>
      <c r="C13" s="7">
        <v>6183</v>
      </c>
      <c r="D13" s="7">
        <v>31907</v>
      </c>
      <c r="E13" s="7">
        <v>15834</v>
      </c>
      <c r="F13" s="7">
        <v>1985</v>
      </c>
      <c r="G13" s="7">
        <v>17819</v>
      </c>
      <c r="H13" s="8">
        <f t="shared" si="1"/>
        <v>-38.44658684496968</v>
      </c>
      <c r="I13" s="8">
        <f t="shared" si="2"/>
        <v>-67.89584344169496</v>
      </c>
      <c r="J13" s="9">
        <f t="shared" si="3"/>
        <v>-44.15332058795875</v>
      </c>
    </row>
    <row r="14" spans="1:10" ht="15">
      <c r="A14" s="10" t="s">
        <v>12</v>
      </c>
      <c r="B14" s="3">
        <v>20032</v>
      </c>
      <c r="C14" s="3">
        <v>3033</v>
      </c>
      <c r="D14" s="3">
        <v>23065</v>
      </c>
      <c r="E14" s="3">
        <v>12226</v>
      </c>
      <c r="F14" s="3">
        <v>573</v>
      </c>
      <c r="G14" s="3">
        <v>12799</v>
      </c>
      <c r="H14" s="4">
        <f t="shared" si="1"/>
        <v>-38.9676517571885</v>
      </c>
      <c r="I14" s="4">
        <f t="shared" si="2"/>
        <v>-81.10781404549951</v>
      </c>
      <c r="J14" s="5">
        <f t="shared" si="3"/>
        <v>-44.508996314762626</v>
      </c>
    </row>
    <row r="15" spans="1:10" ht="15">
      <c r="A15" s="6" t="s">
        <v>13</v>
      </c>
      <c r="B15" s="7">
        <v>5930</v>
      </c>
      <c r="C15" s="7">
        <v>75</v>
      </c>
      <c r="D15" s="7">
        <v>6005</v>
      </c>
      <c r="E15" s="7">
        <v>3779</v>
      </c>
      <c r="F15" s="7">
        <v>19</v>
      </c>
      <c r="G15" s="7">
        <v>3798</v>
      </c>
      <c r="H15" s="8">
        <f t="shared" si="1"/>
        <v>-36.27318718381113</v>
      </c>
      <c r="I15" s="8">
        <f t="shared" si="2"/>
        <v>-74.66666666666667</v>
      </c>
      <c r="J15" s="9">
        <f t="shared" si="3"/>
        <v>-36.75270607826811</v>
      </c>
    </row>
    <row r="16" spans="1:10" ht="15">
      <c r="A16" s="10" t="s">
        <v>14</v>
      </c>
      <c r="B16" s="3">
        <v>13418</v>
      </c>
      <c r="C16" s="3">
        <v>2537</v>
      </c>
      <c r="D16" s="3">
        <v>15955</v>
      </c>
      <c r="E16" s="3">
        <v>9351</v>
      </c>
      <c r="F16" s="3">
        <v>979</v>
      </c>
      <c r="G16" s="3">
        <v>10330</v>
      </c>
      <c r="H16" s="4">
        <f t="shared" si="1"/>
        <v>-30.310031301237146</v>
      </c>
      <c r="I16" s="4">
        <f t="shared" si="2"/>
        <v>-61.41111549073709</v>
      </c>
      <c r="J16" s="5">
        <f t="shared" si="3"/>
        <v>-35.255405828893764</v>
      </c>
    </row>
    <row r="17" spans="1:10" ht="15">
      <c r="A17" s="6" t="s">
        <v>15</v>
      </c>
      <c r="B17" s="7">
        <v>1584</v>
      </c>
      <c r="C17" s="7">
        <v>13</v>
      </c>
      <c r="D17" s="7">
        <v>1597</v>
      </c>
      <c r="E17" s="7">
        <v>962</v>
      </c>
      <c r="F17" s="7">
        <v>10</v>
      </c>
      <c r="G17" s="7">
        <v>972</v>
      </c>
      <c r="H17" s="8">
        <f t="shared" si="1"/>
        <v>-39.26767676767677</v>
      </c>
      <c r="I17" s="8">
        <f t="shared" si="2"/>
        <v>-23.076923076923077</v>
      </c>
      <c r="J17" s="9">
        <f t="shared" si="3"/>
        <v>-39.13587977457733</v>
      </c>
    </row>
    <row r="18" spans="1:10" ht="15">
      <c r="A18" s="10" t="s">
        <v>16</v>
      </c>
      <c r="B18" s="3">
        <v>2045</v>
      </c>
      <c r="C18" s="3">
        <v>0</v>
      </c>
      <c r="D18" s="3">
        <v>2045</v>
      </c>
      <c r="E18" s="3">
        <v>1500</v>
      </c>
      <c r="F18" s="3">
        <v>2</v>
      </c>
      <c r="G18" s="3">
        <v>1502</v>
      </c>
      <c r="H18" s="4">
        <f t="shared" si="1"/>
        <v>-26.65036674816626</v>
      </c>
      <c r="I18" s="4">
        <f t="shared" si="2"/>
        <v>0</v>
      </c>
      <c r="J18" s="5">
        <f t="shared" si="3"/>
        <v>-26.552567237163814</v>
      </c>
    </row>
    <row r="19" spans="1:10" ht="15">
      <c r="A19" s="6" t="s">
        <v>17</v>
      </c>
      <c r="B19" s="7">
        <v>1097</v>
      </c>
      <c r="C19" s="7">
        <v>43</v>
      </c>
      <c r="D19" s="7">
        <v>1140</v>
      </c>
      <c r="E19" s="7">
        <v>717</v>
      </c>
      <c r="F19" s="7">
        <v>24</v>
      </c>
      <c r="G19" s="7">
        <v>741</v>
      </c>
      <c r="H19" s="8">
        <f t="shared" si="1"/>
        <v>-34.63992707383774</v>
      </c>
      <c r="I19" s="8">
        <f t="shared" si="2"/>
        <v>-44.18604651162791</v>
      </c>
      <c r="J19" s="9">
        <f t="shared" si="3"/>
        <v>-35</v>
      </c>
    </row>
    <row r="20" spans="1:10" ht="15">
      <c r="A20" s="10" t="s">
        <v>55</v>
      </c>
      <c r="B20" s="3">
        <v>0</v>
      </c>
      <c r="C20" s="3">
        <v>0</v>
      </c>
      <c r="D20" s="3">
        <v>0</v>
      </c>
      <c r="E20" s="3">
        <v>0</v>
      </c>
      <c r="F20" s="3">
        <v>0</v>
      </c>
      <c r="G20" s="3">
        <v>0</v>
      </c>
      <c r="H20" s="4">
        <f t="shared" si="1"/>
        <v>0</v>
      </c>
      <c r="I20" s="4">
        <f t="shared" si="2"/>
        <v>0</v>
      </c>
      <c r="J20" s="5">
        <f t="shared" si="3"/>
        <v>0</v>
      </c>
    </row>
    <row r="21" spans="1:10" ht="15">
      <c r="A21" s="6" t="s">
        <v>18</v>
      </c>
      <c r="B21" s="7">
        <v>2318</v>
      </c>
      <c r="C21" s="7">
        <v>34</v>
      </c>
      <c r="D21" s="7">
        <v>2352</v>
      </c>
      <c r="E21" s="7">
        <v>1377</v>
      </c>
      <c r="F21" s="7">
        <v>56</v>
      </c>
      <c r="G21" s="7">
        <v>1433</v>
      </c>
      <c r="H21" s="8">
        <f t="shared" si="1"/>
        <v>-40.595340811044004</v>
      </c>
      <c r="I21" s="8">
        <f t="shared" si="2"/>
        <v>64.70588235294117</v>
      </c>
      <c r="J21" s="9">
        <f t="shared" si="3"/>
        <v>-39.07312925170068</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3113</v>
      </c>
      <c r="C23" s="7">
        <v>7</v>
      </c>
      <c r="D23" s="7">
        <v>3120</v>
      </c>
      <c r="E23" s="7">
        <v>2541</v>
      </c>
      <c r="F23" s="7">
        <v>7</v>
      </c>
      <c r="G23" s="7">
        <v>2548</v>
      </c>
      <c r="H23" s="8">
        <f t="shared" si="1"/>
        <v>-18.374558303886925</v>
      </c>
      <c r="I23" s="8">
        <f t="shared" si="2"/>
        <v>0</v>
      </c>
      <c r="J23" s="9">
        <f t="shared" si="3"/>
        <v>-18.333333333333332</v>
      </c>
    </row>
    <row r="24" spans="1:10" ht="15">
      <c r="A24" s="10" t="s">
        <v>21</v>
      </c>
      <c r="B24" s="3">
        <v>1389</v>
      </c>
      <c r="C24" s="3">
        <v>4</v>
      </c>
      <c r="D24" s="3">
        <v>1393</v>
      </c>
      <c r="E24" s="3">
        <v>1004</v>
      </c>
      <c r="F24" s="3">
        <v>0</v>
      </c>
      <c r="G24" s="3">
        <v>1004</v>
      </c>
      <c r="H24" s="4">
        <f t="shared" si="1"/>
        <v>-27.717782577393805</v>
      </c>
      <c r="I24" s="4">
        <f t="shared" si="2"/>
        <v>-100</v>
      </c>
      <c r="J24" s="5">
        <f t="shared" si="3"/>
        <v>-27.925340990667625</v>
      </c>
    </row>
    <row r="25" spans="1:10" ht="15">
      <c r="A25" s="6" t="s">
        <v>22</v>
      </c>
      <c r="B25" s="7">
        <v>1791</v>
      </c>
      <c r="C25" s="7">
        <v>106</v>
      </c>
      <c r="D25" s="7">
        <v>1897</v>
      </c>
      <c r="E25" s="7">
        <v>489</v>
      </c>
      <c r="F25" s="7">
        <v>69</v>
      </c>
      <c r="G25" s="7">
        <v>558</v>
      </c>
      <c r="H25" s="8">
        <f t="shared" si="1"/>
        <v>-72.69681742043551</v>
      </c>
      <c r="I25" s="8">
        <f t="shared" si="2"/>
        <v>-34.90566037735849</v>
      </c>
      <c r="J25" s="9">
        <f t="shared" si="3"/>
        <v>-70.5851344227728</v>
      </c>
    </row>
    <row r="26" spans="1:10" ht="15">
      <c r="A26" s="10" t="s">
        <v>23</v>
      </c>
      <c r="B26" s="3">
        <v>935</v>
      </c>
      <c r="C26" s="3">
        <v>27</v>
      </c>
      <c r="D26" s="3">
        <v>962</v>
      </c>
      <c r="E26" s="3">
        <v>644</v>
      </c>
      <c r="F26" s="3">
        <v>8</v>
      </c>
      <c r="G26" s="3">
        <v>652</v>
      </c>
      <c r="H26" s="4">
        <f t="shared" si="1"/>
        <v>-31.122994652406415</v>
      </c>
      <c r="I26" s="4">
        <f t="shared" si="2"/>
        <v>-70.37037037037037</v>
      </c>
      <c r="J26" s="5">
        <f t="shared" si="3"/>
        <v>-32.224532224532226</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3730</v>
      </c>
      <c r="C28" s="3">
        <v>642</v>
      </c>
      <c r="D28" s="3">
        <v>4372</v>
      </c>
      <c r="E28" s="3">
        <v>1981</v>
      </c>
      <c r="F28" s="3">
        <v>57</v>
      </c>
      <c r="G28" s="3">
        <v>2038</v>
      </c>
      <c r="H28" s="4">
        <f t="shared" si="1"/>
        <v>-46.89008042895442</v>
      </c>
      <c r="I28" s="4">
        <f t="shared" si="2"/>
        <v>-91.1214953271028</v>
      </c>
      <c r="J28" s="5">
        <f t="shared" si="3"/>
        <v>-53.38517840805124</v>
      </c>
    </row>
    <row r="29" spans="1:10" ht="15">
      <c r="A29" s="6" t="s">
        <v>26</v>
      </c>
      <c r="B29" s="7">
        <v>10264</v>
      </c>
      <c r="C29" s="7">
        <v>592</v>
      </c>
      <c r="D29" s="7">
        <v>10856</v>
      </c>
      <c r="E29" s="7">
        <v>7397</v>
      </c>
      <c r="F29" s="7">
        <v>214</v>
      </c>
      <c r="G29" s="7">
        <v>7611</v>
      </c>
      <c r="H29" s="8">
        <f t="shared" si="1"/>
        <v>-27.93257989088075</v>
      </c>
      <c r="I29" s="8">
        <f t="shared" si="2"/>
        <v>-63.85135135135135</v>
      </c>
      <c r="J29" s="9">
        <f t="shared" si="3"/>
        <v>-29.891304347826086</v>
      </c>
    </row>
    <row r="30" spans="1:10" ht="15">
      <c r="A30" s="10" t="s">
        <v>27</v>
      </c>
      <c r="B30" s="3">
        <v>5259</v>
      </c>
      <c r="C30" s="3">
        <v>276</v>
      </c>
      <c r="D30" s="3">
        <v>5535</v>
      </c>
      <c r="E30" s="3">
        <v>3663</v>
      </c>
      <c r="F30" s="3">
        <v>221</v>
      </c>
      <c r="G30" s="3">
        <v>3884</v>
      </c>
      <c r="H30" s="4">
        <f t="shared" si="1"/>
        <v>-30.34797490017114</v>
      </c>
      <c r="I30" s="4">
        <f t="shared" si="2"/>
        <v>-19.92753623188406</v>
      </c>
      <c r="J30" s="5">
        <f t="shared" si="3"/>
        <v>-29.82836495031617</v>
      </c>
    </row>
    <row r="31" spans="1:10" ht="15">
      <c r="A31" s="6" t="s">
        <v>28</v>
      </c>
      <c r="B31" s="7">
        <v>2666</v>
      </c>
      <c r="C31" s="7">
        <v>8</v>
      </c>
      <c r="D31" s="7">
        <v>2674</v>
      </c>
      <c r="E31" s="7">
        <v>1759</v>
      </c>
      <c r="F31" s="7">
        <v>9</v>
      </c>
      <c r="G31" s="7">
        <v>1768</v>
      </c>
      <c r="H31" s="8">
        <f t="shared" si="1"/>
        <v>-34.02100525131283</v>
      </c>
      <c r="I31" s="8">
        <f t="shared" si="2"/>
        <v>12.5</v>
      </c>
      <c r="J31" s="9">
        <f t="shared" si="3"/>
        <v>-33.88182498130142</v>
      </c>
    </row>
    <row r="32" spans="1:10" ht="15">
      <c r="A32" s="10" t="s">
        <v>56</v>
      </c>
      <c r="B32" s="3">
        <v>6</v>
      </c>
      <c r="C32" s="3">
        <v>603</v>
      </c>
      <c r="D32" s="3">
        <v>609</v>
      </c>
      <c r="E32" s="3">
        <v>2</v>
      </c>
      <c r="F32" s="3">
        <v>443</v>
      </c>
      <c r="G32" s="3">
        <v>445</v>
      </c>
      <c r="H32" s="4">
        <f t="shared" si="1"/>
        <v>-66.66666666666666</v>
      </c>
      <c r="I32" s="4">
        <f t="shared" si="2"/>
        <v>-26.533996683250415</v>
      </c>
      <c r="J32" s="5">
        <f t="shared" si="3"/>
        <v>-26.929392446633827</v>
      </c>
    </row>
    <row r="33" spans="1:10" ht="15">
      <c r="A33" s="6" t="s">
        <v>68</v>
      </c>
      <c r="B33" s="7">
        <v>1195</v>
      </c>
      <c r="C33" s="7">
        <v>0</v>
      </c>
      <c r="D33" s="7">
        <v>1195</v>
      </c>
      <c r="E33" s="7">
        <v>823</v>
      </c>
      <c r="F33" s="7">
        <v>0</v>
      </c>
      <c r="G33" s="7">
        <v>823</v>
      </c>
      <c r="H33" s="8">
        <f t="shared" si="1"/>
        <v>-31.12970711297071</v>
      </c>
      <c r="I33" s="8">
        <f t="shared" si="2"/>
        <v>0</v>
      </c>
      <c r="J33" s="9">
        <f t="shared" si="3"/>
        <v>-31.12970711297071</v>
      </c>
    </row>
    <row r="34" spans="1:10" ht="15">
      <c r="A34" s="10" t="s">
        <v>29</v>
      </c>
      <c r="B34" s="3">
        <v>6103</v>
      </c>
      <c r="C34" s="3">
        <v>2035</v>
      </c>
      <c r="D34" s="3">
        <v>8138</v>
      </c>
      <c r="E34" s="3">
        <v>4777</v>
      </c>
      <c r="F34" s="3">
        <v>542</v>
      </c>
      <c r="G34" s="3">
        <v>5319</v>
      </c>
      <c r="H34" s="4">
        <f t="shared" si="1"/>
        <v>-21.72701949860724</v>
      </c>
      <c r="I34" s="4">
        <f t="shared" si="2"/>
        <v>-73.36609336609337</v>
      </c>
      <c r="J34" s="5">
        <f t="shared" si="3"/>
        <v>-34.63996067829934</v>
      </c>
    </row>
    <row r="35" spans="1:10" ht="15">
      <c r="A35" s="6" t="s">
        <v>67</v>
      </c>
      <c r="B35" s="7">
        <v>1620</v>
      </c>
      <c r="C35" s="7">
        <v>10</v>
      </c>
      <c r="D35" s="7">
        <v>1630</v>
      </c>
      <c r="E35" s="7">
        <v>903</v>
      </c>
      <c r="F35" s="7">
        <v>2</v>
      </c>
      <c r="G35" s="7">
        <v>905</v>
      </c>
      <c r="H35" s="8">
        <f t="shared" si="1"/>
        <v>-44.25925925925926</v>
      </c>
      <c r="I35" s="8">
        <f t="shared" si="2"/>
        <v>-80</v>
      </c>
      <c r="J35" s="9">
        <f t="shared" si="3"/>
        <v>-44.47852760736196</v>
      </c>
    </row>
    <row r="36" spans="1:10" ht="15">
      <c r="A36" s="10" t="s">
        <v>30</v>
      </c>
      <c r="B36" s="3">
        <v>624</v>
      </c>
      <c r="C36" s="3">
        <v>317</v>
      </c>
      <c r="D36" s="3">
        <v>941</v>
      </c>
      <c r="E36" s="3">
        <v>370</v>
      </c>
      <c r="F36" s="3">
        <v>38</v>
      </c>
      <c r="G36" s="3">
        <v>408</v>
      </c>
      <c r="H36" s="4">
        <f t="shared" si="1"/>
        <v>-40.705128205128204</v>
      </c>
      <c r="I36" s="4">
        <f t="shared" si="2"/>
        <v>-88.01261829652996</v>
      </c>
      <c r="J36" s="5">
        <f t="shared" si="3"/>
        <v>-56.64187035069076</v>
      </c>
    </row>
    <row r="37" spans="1:10" ht="15">
      <c r="A37" s="6" t="s">
        <v>31</v>
      </c>
      <c r="B37" s="7">
        <v>1912</v>
      </c>
      <c r="C37" s="7">
        <v>5</v>
      </c>
      <c r="D37" s="7">
        <v>1917</v>
      </c>
      <c r="E37" s="7">
        <v>1190</v>
      </c>
      <c r="F37" s="7">
        <v>5</v>
      </c>
      <c r="G37" s="7">
        <v>1195</v>
      </c>
      <c r="H37" s="8">
        <f t="shared" si="1"/>
        <v>-37.761506276150634</v>
      </c>
      <c r="I37" s="8">
        <f t="shared" si="2"/>
        <v>0</v>
      </c>
      <c r="J37" s="9">
        <f t="shared" si="3"/>
        <v>-37.66301512780386</v>
      </c>
    </row>
    <row r="38" spans="1:10" ht="15">
      <c r="A38" s="10" t="s">
        <v>32</v>
      </c>
      <c r="B38" s="3">
        <v>3192</v>
      </c>
      <c r="C38" s="3">
        <v>1</v>
      </c>
      <c r="D38" s="3">
        <v>3193</v>
      </c>
      <c r="E38" s="3">
        <v>2564</v>
      </c>
      <c r="F38" s="3">
        <v>0</v>
      </c>
      <c r="G38" s="3">
        <v>2564</v>
      </c>
      <c r="H38" s="4">
        <f t="shared" si="1"/>
        <v>-19.674185463659146</v>
      </c>
      <c r="I38" s="4">
        <f t="shared" si="2"/>
        <v>-100</v>
      </c>
      <c r="J38" s="5">
        <f t="shared" si="3"/>
        <v>-19.69934231130598</v>
      </c>
    </row>
    <row r="39" spans="1:10" ht="15">
      <c r="A39" s="6" t="s">
        <v>33</v>
      </c>
      <c r="B39" s="7">
        <v>505</v>
      </c>
      <c r="C39" s="7">
        <v>20</v>
      </c>
      <c r="D39" s="7">
        <v>525</v>
      </c>
      <c r="E39" s="7">
        <v>251</v>
      </c>
      <c r="F39" s="7">
        <v>11</v>
      </c>
      <c r="G39" s="7">
        <v>262</v>
      </c>
      <c r="H39" s="8">
        <f t="shared" si="1"/>
        <v>-50.2970297029703</v>
      </c>
      <c r="I39" s="8">
        <f t="shared" si="2"/>
        <v>-45</v>
      </c>
      <c r="J39" s="9">
        <f t="shared" si="3"/>
        <v>-50.095238095238095</v>
      </c>
    </row>
    <row r="40" spans="1:10" ht="15">
      <c r="A40" s="10" t="s">
        <v>34</v>
      </c>
      <c r="B40" s="3">
        <v>12243</v>
      </c>
      <c r="C40" s="3">
        <v>2308</v>
      </c>
      <c r="D40" s="3">
        <v>14551</v>
      </c>
      <c r="E40" s="3">
        <v>7187</v>
      </c>
      <c r="F40" s="3">
        <v>1716</v>
      </c>
      <c r="G40" s="3">
        <v>8903</v>
      </c>
      <c r="H40" s="4">
        <f t="shared" si="1"/>
        <v>-41.29706771216205</v>
      </c>
      <c r="I40" s="4">
        <f t="shared" si="2"/>
        <v>-25.64991334488735</v>
      </c>
      <c r="J40" s="5">
        <f t="shared" si="3"/>
        <v>-38.815201704350216</v>
      </c>
    </row>
    <row r="41" spans="1:10" ht="15">
      <c r="A41" s="6" t="s">
        <v>35</v>
      </c>
      <c r="B41" s="7">
        <v>316</v>
      </c>
      <c r="C41" s="7">
        <v>34</v>
      </c>
      <c r="D41" s="7">
        <v>350</v>
      </c>
      <c r="E41" s="7">
        <v>79</v>
      </c>
      <c r="F41" s="7">
        <v>6</v>
      </c>
      <c r="G41" s="7">
        <v>85</v>
      </c>
      <c r="H41" s="8">
        <f t="shared" si="1"/>
        <v>-75</v>
      </c>
      <c r="I41" s="8">
        <f t="shared" si="2"/>
        <v>-82.35294117647058</v>
      </c>
      <c r="J41" s="9">
        <f t="shared" si="3"/>
        <v>-75.71428571428571</v>
      </c>
    </row>
    <row r="42" spans="1:10" ht="15">
      <c r="A42" s="10" t="s">
        <v>36</v>
      </c>
      <c r="B42" s="3">
        <v>5842</v>
      </c>
      <c r="C42" s="3">
        <v>874</v>
      </c>
      <c r="D42" s="3">
        <v>6716</v>
      </c>
      <c r="E42" s="3">
        <v>3385</v>
      </c>
      <c r="F42" s="3">
        <v>491</v>
      </c>
      <c r="G42" s="3">
        <v>3876</v>
      </c>
      <c r="H42" s="4">
        <f t="shared" si="1"/>
        <v>-42.05751454981171</v>
      </c>
      <c r="I42" s="4">
        <f t="shared" si="2"/>
        <v>-43.82151029748284</v>
      </c>
      <c r="J42" s="5">
        <f t="shared" si="3"/>
        <v>-42.28707564026206</v>
      </c>
    </row>
    <row r="43" spans="1:10" ht="15">
      <c r="A43" s="6" t="s">
        <v>37</v>
      </c>
      <c r="B43" s="7">
        <v>4581</v>
      </c>
      <c r="C43" s="7">
        <v>73</v>
      </c>
      <c r="D43" s="7">
        <v>4654</v>
      </c>
      <c r="E43" s="7">
        <v>3480</v>
      </c>
      <c r="F43" s="7">
        <v>40</v>
      </c>
      <c r="G43" s="7">
        <v>3520</v>
      </c>
      <c r="H43" s="8">
        <f t="shared" si="1"/>
        <v>-24.03405370006549</v>
      </c>
      <c r="I43" s="8">
        <f t="shared" si="2"/>
        <v>-45.20547945205479</v>
      </c>
      <c r="J43" s="9">
        <f t="shared" si="3"/>
        <v>-24.36613665663945</v>
      </c>
    </row>
    <row r="44" spans="1:10" ht="15">
      <c r="A44" s="10" t="s">
        <v>38</v>
      </c>
      <c r="B44" s="3">
        <v>3426</v>
      </c>
      <c r="C44" s="3">
        <v>17</v>
      </c>
      <c r="D44" s="3">
        <v>3443</v>
      </c>
      <c r="E44" s="3">
        <v>2693</v>
      </c>
      <c r="F44" s="3">
        <v>3</v>
      </c>
      <c r="G44" s="3">
        <v>2696</v>
      </c>
      <c r="H44" s="4">
        <f t="shared" si="1"/>
        <v>-21.395213076474022</v>
      </c>
      <c r="I44" s="4">
        <f t="shared" si="2"/>
        <v>-82.35294117647058</v>
      </c>
      <c r="J44" s="5">
        <f t="shared" si="3"/>
        <v>-21.69619517862329</v>
      </c>
    </row>
    <row r="45" spans="1:10" ht="15">
      <c r="A45" s="6" t="s">
        <v>70</v>
      </c>
      <c r="B45" s="7">
        <v>2336</v>
      </c>
      <c r="C45" s="7">
        <v>12</v>
      </c>
      <c r="D45" s="7">
        <v>2348</v>
      </c>
      <c r="E45" s="7">
        <v>2000</v>
      </c>
      <c r="F45" s="7">
        <v>9</v>
      </c>
      <c r="G45" s="7">
        <v>2009</v>
      </c>
      <c r="H45" s="8">
        <f t="shared" si="1"/>
        <v>-14.383561643835616</v>
      </c>
      <c r="I45" s="8">
        <f t="shared" si="2"/>
        <v>-25</v>
      </c>
      <c r="J45" s="9">
        <f t="shared" si="3"/>
        <v>-14.437819420783645</v>
      </c>
    </row>
    <row r="46" spans="1:10" ht="15">
      <c r="A46" s="10" t="s">
        <v>39</v>
      </c>
      <c r="B46" s="3">
        <v>3091</v>
      </c>
      <c r="C46" s="3">
        <v>30</v>
      </c>
      <c r="D46" s="3">
        <v>3121</v>
      </c>
      <c r="E46" s="3">
        <v>1078</v>
      </c>
      <c r="F46" s="3">
        <v>7</v>
      </c>
      <c r="G46" s="3">
        <v>1085</v>
      </c>
      <c r="H46" s="4">
        <f t="shared" si="1"/>
        <v>-65.12455516014235</v>
      </c>
      <c r="I46" s="4">
        <f t="shared" si="2"/>
        <v>-76.66666666666667</v>
      </c>
      <c r="J46" s="5">
        <f t="shared" si="3"/>
        <v>-65.23550144184557</v>
      </c>
    </row>
    <row r="47" spans="1:10" ht="15">
      <c r="A47" s="6" t="s">
        <v>40</v>
      </c>
      <c r="B47" s="7">
        <v>6359</v>
      </c>
      <c r="C47" s="7">
        <v>179</v>
      </c>
      <c r="D47" s="7">
        <v>6538</v>
      </c>
      <c r="E47" s="7">
        <v>3865</v>
      </c>
      <c r="F47" s="7">
        <v>87</v>
      </c>
      <c r="G47" s="7">
        <v>3952</v>
      </c>
      <c r="H47" s="8">
        <f t="shared" si="1"/>
        <v>-39.22000314514861</v>
      </c>
      <c r="I47" s="8">
        <f t="shared" si="2"/>
        <v>-51.39664804469274</v>
      </c>
      <c r="J47" s="9">
        <f t="shared" si="3"/>
        <v>-39.55338023860508</v>
      </c>
    </row>
    <row r="48" spans="1:10" ht="15">
      <c r="A48" s="10" t="s">
        <v>41</v>
      </c>
      <c r="B48" s="3">
        <v>8389</v>
      </c>
      <c r="C48" s="3">
        <v>961</v>
      </c>
      <c r="D48" s="3">
        <v>9350</v>
      </c>
      <c r="E48" s="3">
        <v>6149</v>
      </c>
      <c r="F48" s="3">
        <v>609</v>
      </c>
      <c r="G48" s="3">
        <v>6758</v>
      </c>
      <c r="H48" s="4">
        <f t="shared" si="1"/>
        <v>-26.701633090952438</v>
      </c>
      <c r="I48" s="4">
        <f t="shared" si="2"/>
        <v>-36.62851196670135</v>
      </c>
      <c r="J48" s="5">
        <f t="shared" si="3"/>
        <v>-27.72192513368984</v>
      </c>
    </row>
    <row r="49" spans="1:10" ht="15">
      <c r="A49" s="6" t="s">
        <v>42</v>
      </c>
      <c r="B49" s="7">
        <v>279</v>
      </c>
      <c r="C49" s="7">
        <v>0</v>
      </c>
      <c r="D49" s="7">
        <v>279</v>
      </c>
      <c r="E49" s="7">
        <v>334</v>
      </c>
      <c r="F49" s="7">
        <v>0</v>
      </c>
      <c r="G49" s="7">
        <v>334</v>
      </c>
      <c r="H49" s="8">
        <f t="shared" si="1"/>
        <v>19.71326164874552</v>
      </c>
      <c r="I49" s="8">
        <f t="shared" si="2"/>
        <v>0</v>
      </c>
      <c r="J49" s="9">
        <f t="shared" si="3"/>
        <v>19.71326164874552</v>
      </c>
    </row>
    <row r="50" spans="1:10" ht="15">
      <c r="A50" s="10" t="s">
        <v>43</v>
      </c>
      <c r="B50" s="3">
        <v>1036</v>
      </c>
      <c r="C50" s="3">
        <v>2</v>
      </c>
      <c r="D50" s="3">
        <v>1038</v>
      </c>
      <c r="E50" s="3">
        <v>698</v>
      </c>
      <c r="F50" s="3">
        <v>0</v>
      </c>
      <c r="G50" s="3">
        <v>698</v>
      </c>
      <c r="H50" s="4">
        <f t="shared" si="1"/>
        <v>-32.625482625482626</v>
      </c>
      <c r="I50" s="4">
        <f t="shared" si="2"/>
        <v>-100</v>
      </c>
      <c r="J50" s="5">
        <f t="shared" si="3"/>
        <v>-32.75529865125241</v>
      </c>
    </row>
    <row r="51" spans="1:10" ht="15">
      <c r="A51" s="6" t="s">
        <v>44</v>
      </c>
      <c r="B51" s="7">
        <v>3062</v>
      </c>
      <c r="C51" s="7">
        <v>31</v>
      </c>
      <c r="D51" s="7">
        <v>3093</v>
      </c>
      <c r="E51" s="7">
        <v>2310</v>
      </c>
      <c r="F51" s="7">
        <v>38</v>
      </c>
      <c r="G51" s="7">
        <v>2348</v>
      </c>
      <c r="H51" s="8">
        <f t="shared" si="1"/>
        <v>-24.559111691704768</v>
      </c>
      <c r="I51" s="8">
        <f t="shared" si="2"/>
        <v>22.58064516129032</v>
      </c>
      <c r="J51" s="9">
        <f t="shared" si="3"/>
        <v>-24.08664726802457</v>
      </c>
    </row>
    <row r="52" spans="1:10" ht="15">
      <c r="A52" s="10" t="s">
        <v>75</v>
      </c>
      <c r="B52" s="3">
        <v>4564</v>
      </c>
      <c r="C52" s="3">
        <v>78</v>
      </c>
      <c r="D52" s="3">
        <v>4642</v>
      </c>
      <c r="E52" s="3">
        <v>2928</v>
      </c>
      <c r="F52" s="3">
        <v>45</v>
      </c>
      <c r="G52" s="3">
        <v>2973</v>
      </c>
      <c r="H52" s="4">
        <f t="shared" si="1"/>
        <v>-35.84574934268186</v>
      </c>
      <c r="I52" s="4">
        <f t="shared" si="2"/>
        <v>-42.30769230769231</v>
      </c>
      <c r="J52" s="5">
        <f t="shared" si="3"/>
        <v>-35.95433003015941</v>
      </c>
    </row>
    <row r="53" spans="1:10" ht="15">
      <c r="A53" s="6" t="s">
        <v>45</v>
      </c>
      <c r="B53" s="7">
        <v>2281</v>
      </c>
      <c r="C53" s="7">
        <v>0</v>
      </c>
      <c r="D53" s="7">
        <v>2281</v>
      </c>
      <c r="E53" s="7">
        <v>1654</v>
      </c>
      <c r="F53" s="7">
        <v>0</v>
      </c>
      <c r="G53" s="7">
        <v>1654</v>
      </c>
      <c r="H53" s="8">
        <f t="shared" si="1"/>
        <v>-27.48794388426129</v>
      </c>
      <c r="I53" s="8">
        <f t="shared" si="2"/>
        <v>0</v>
      </c>
      <c r="J53" s="9">
        <f t="shared" si="3"/>
        <v>-27.48794388426129</v>
      </c>
    </row>
    <row r="54" spans="1:10" ht="15">
      <c r="A54" s="10" t="s">
        <v>71</v>
      </c>
      <c r="B54" s="3">
        <v>448</v>
      </c>
      <c r="C54" s="3">
        <v>57</v>
      </c>
      <c r="D54" s="3">
        <v>505</v>
      </c>
      <c r="E54" s="3">
        <v>172</v>
      </c>
      <c r="F54" s="3">
        <v>182</v>
      </c>
      <c r="G54" s="3">
        <v>354</v>
      </c>
      <c r="H54" s="4">
        <f t="shared" si="1"/>
        <v>-61.60714285714286</v>
      </c>
      <c r="I54" s="4">
        <f t="shared" si="2"/>
        <v>219.2982456140351</v>
      </c>
      <c r="J54" s="5">
        <f t="shared" si="3"/>
        <v>-29.9009900990099</v>
      </c>
    </row>
    <row r="55" spans="1:10" ht="15">
      <c r="A55" s="6" t="s">
        <v>46</v>
      </c>
      <c r="B55" s="7">
        <v>0</v>
      </c>
      <c r="C55" s="7">
        <v>0</v>
      </c>
      <c r="D55" s="7">
        <v>0</v>
      </c>
      <c r="E55" s="7">
        <v>0</v>
      </c>
      <c r="F55" s="7">
        <v>0</v>
      </c>
      <c r="G55" s="7">
        <v>0</v>
      </c>
      <c r="H55" s="8">
        <f t="shared" si="1"/>
        <v>0</v>
      </c>
      <c r="I55" s="8">
        <f t="shared" si="2"/>
        <v>0</v>
      </c>
      <c r="J55" s="9">
        <f t="shared" si="3"/>
        <v>0</v>
      </c>
    </row>
    <row r="56" spans="1:10" ht="15">
      <c r="A56" s="10" t="s">
        <v>47</v>
      </c>
      <c r="B56" s="3">
        <v>271</v>
      </c>
      <c r="C56" s="3">
        <v>8</v>
      </c>
      <c r="D56" s="3">
        <v>279</v>
      </c>
      <c r="E56" s="3">
        <v>68</v>
      </c>
      <c r="F56" s="3">
        <v>7</v>
      </c>
      <c r="G56" s="3">
        <v>75</v>
      </c>
      <c r="H56" s="4">
        <f t="shared" si="1"/>
        <v>-74.90774907749078</v>
      </c>
      <c r="I56" s="4">
        <f t="shared" si="2"/>
        <v>-12.5</v>
      </c>
      <c r="J56" s="5">
        <f t="shared" si="3"/>
        <v>-73.11827956989248</v>
      </c>
    </row>
    <row r="57" spans="1:10" ht="15">
      <c r="A57" s="6" t="s">
        <v>48</v>
      </c>
      <c r="B57" s="7">
        <v>8197</v>
      </c>
      <c r="C57" s="7">
        <v>53</v>
      </c>
      <c r="D57" s="7">
        <v>8250</v>
      </c>
      <c r="E57" s="7">
        <v>6390</v>
      </c>
      <c r="F57" s="7">
        <v>14</v>
      </c>
      <c r="G57" s="7">
        <v>6404</v>
      </c>
      <c r="H57" s="8">
        <f t="shared" si="1"/>
        <v>-22.044650481883615</v>
      </c>
      <c r="I57" s="8">
        <f t="shared" si="2"/>
        <v>-73.58490566037736</v>
      </c>
      <c r="J57" s="9">
        <f t="shared" si="3"/>
        <v>-22.375757575757575</v>
      </c>
    </row>
    <row r="58" spans="1:10" ht="15">
      <c r="A58" s="10" t="s">
        <v>57</v>
      </c>
      <c r="B58" s="3">
        <v>556</v>
      </c>
      <c r="C58" s="3">
        <v>171</v>
      </c>
      <c r="D58" s="3">
        <v>727</v>
      </c>
      <c r="E58" s="3">
        <v>98</v>
      </c>
      <c r="F58" s="3">
        <v>51</v>
      </c>
      <c r="G58" s="3">
        <v>149</v>
      </c>
      <c r="H58" s="4">
        <f t="shared" si="1"/>
        <v>-82.37410071942446</v>
      </c>
      <c r="I58" s="4">
        <f t="shared" si="2"/>
        <v>-70.17543859649122</v>
      </c>
      <c r="J58" s="5">
        <f t="shared" si="3"/>
        <v>-79.50481430536452</v>
      </c>
    </row>
    <row r="59" spans="1:10" ht="15">
      <c r="A59" s="6" t="s">
        <v>58</v>
      </c>
      <c r="B59" s="7">
        <v>238</v>
      </c>
      <c r="C59" s="7">
        <v>76</v>
      </c>
      <c r="D59" s="7">
        <v>314</v>
      </c>
      <c r="E59" s="7">
        <v>29</v>
      </c>
      <c r="F59" s="7">
        <v>50</v>
      </c>
      <c r="G59" s="7">
        <v>79</v>
      </c>
      <c r="H59" s="8">
        <f t="shared" si="1"/>
        <v>-87.81512605042016</v>
      </c>
      <c r="I59" s="8">
        <f t="shared" si="2"/>
        <v>-34.21052631578947</v>
      </c>
      <c r="J59" s="9">
        <f t="shared" si="3"/>
        <v>-74.84076433121018</v>
      </c>
    </row>
    <row r="60" spans="1:10" ht="15">
      <c r="A60" s="11" t="s">
        <v>49</v>
      </c>
      <c r="B60" s="22">
        <f aca="true" t="shared" si="4" ref="B60:G60">+B61-SUM(B6+B10+B20+B32+B58+B59+B5)</f>
        <v>406578</v>
      </c>
      <c r="C60" s="22">
        <f t="shared" si="4"/>
        <v>337290</v>
      </c>
      <c r="D60" s="22">
        <f t="shared" si="4"/>
        <v>743868</v>
      </c>
      <c r="E60" s="22">
        <f t="shared" si="4"/>
        <v>221727</v>
      </c>
      <c r="F60" s="22">
        <f t="shared" si="4"/>
        <v>93021</v>
      </c>
      <c r="G60" s="22">
        <f t="shared" si="4"/>
        <v>314748</v>
      </c>
      <c r="H60" s="23">
        <f aca="true" t="shared" si="5" ref="H60:J61">+_xlfn.IFERROR(((E60-B60)/B60)*100,0)</f>
        <v>-45.46507681182946</v>
      </c>
      <c r="I60" s="23">
        <f t="shared" si="5"/>
        <v>-72.42106199412967</v>
      </c>
      <c r="J60" s="23">
        <f t="shared" si="5"/>
        <v>-57.6876542612399</v>
      </c>
    </row>
    <row r="61" spans="1:10" ht="15">
      <c r="A61" s="14" t="s">
        <v>50</v>
      </c>
      <c r="B61" s="24">
        <f aca="true" t="shared" si="6" ref="B61:G61">SUM(B4:B59)</f>
        <v>623580</v>
      </c>
      <c r="C61" s="24">
        <f t="shared" si="6"/>
        <v>685390</v>
      </c>
      <c r="D61" s="24">
        <f t="shared" si="6"/>
        <v>1308970</v>
      </c>
      <c r="E61" s="24">
        <f t="shared" si="6"/>
        <v>362917</v>
      </c>
      <c r="F61" s="24">
        <f t="shared" si="6"/>
        <v>257972</v>
      </c>
      <c r="G61" s="24">
        <f t="shared" si="6"/>
        <v>620889</v>
      </c>
      <c r="H61" s="25">
        <f t="shared" si="5"/>
        <v>-41.80105199012156</v>
      </c>
      <c r="I61" s="25">
        <f t="shared" si="5"/>
        <v>-62.36128335692088</v>
      </c>
      <c r="J61" s="25">
        <f t="shared" si="5"/>
        <v>-52.566598164969406</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3" t="s">
        <v>72</v>
      </c>
      <c r="B65" s="43"/>
      <c r="C65" s="43"/>
      <c r="D65" s="43"/>
      <c r="E65" s="43"/>
      <c r="F65" s="43"/>
      <c r="G65" s="43"/>
      <c r="H65" s="43"/>
      <c r="I65" s="43"/>
      <c r="J65" s="43"/>
    </row>
    <row r="66" ht="15">
      <c r="A66" s="40" t="s">
        <v>73</v>
      </c>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2" sqref="B2:G2"/>
    </sheetView>
  </sheetViews>
  <sheetFormatPr defaultColWidth="9.140625" defaultRowHeight="15"/>
  <cols>
    <col min="1" max="1" width="34.00390625" style="0" bestFit="1" customWidth="1"/>
    <col min="2" max="10" width="14.28125" style="0" customWidth="1"/>
  </cols>
  <sheetData>
    <row r="1" spans="1:10" ht="18" customHeight="1">
      <c r="A1" s="44" t="s">
        <v>65</v>
      </c>
      <c r="B1" s="45"/>
      <c r="C1" s="45"/>
      <c r="D1" s="45"/>
      <c r="E1" s="45"/>
      <c r="F1" s="45"/>
      <c r="G1" s="45"/>
      <c r="H1" s="45"/>
      <c r="I1" s="45"/>
      <c r="J1" s="46"/>
    </row>
    <row r="2" spans="1:10" ht="30" customHeight="1">
      <c r="A2" s="47" t="s">
        <v>1</v>
      </c>
      <c r="B2" s="49" t="s">
        <v>76</v>
      </c>
      <c r="C2" s="49"/>
      <c r="D2" s="49"/>
      <c r="E2" s="49" t="s">
        <v>77</v>
      </c>
      <c r="F2" s="49"/>
      <c r="G2" s="49"/>
      <c r="H2" s="50" t="s">
        <v>74</v>
      </c>
      <c r="I2" s="50"/>
      <c r="J2" s="51"/>
    </row>
    <row r="3" spans="1:10" ht="15">
      <c r="A3" s="48"/>
      <c r="B3" s="1" t="s">
        <v>2</v>
      </c>
      <c r="C3" s="1" t="s">
        <v>3</v>
      </c>
      <c r="D3" s="1" t="s">
        <v>4</v>
      </c>
      <c r="E3" s="1" t="s">
        <v>2</v>
      </c>
      <c r="F3" s="1" t="s">
        <v>3</v>
      </c>
      <c r="G3" s="1" t="s">
        <v>4</v>
      </c>
      <c r="H3" s="1" t="s">
        <v>2</v>
      </c>
      <c r="I3" s="1" t="s">
        <v>3</v>
      </c>
      <c r="J3" s="2" t="s">
        <v>4</v>
      </c>
    </row>
    <row r="4" spans="1:10" ht="15">
      <c r="A4" s="10" t="s">
        <v>5</v>
      </c>
      <c r="B4" s="3">
        <v>43645.811000000016</v>
      </c>
      <c r="C4" s="3">
        <v>1068442.17</v>
      </c>
      <c r="D4" s="3">
        <v>1112087.981</v>
      </c>
      <c r="E4" s="3">
        <v>4564</v>
      </c>
      <c r="F4" s="3">
        <v>844235</v>
      </c>
      <c r="G4" s="3">
        <v>848799</v>
      </c>
      <c r="H4" s="4">
        <f aca="true" t="shared" si="0" ref="H4:J5">+_xlfn.IFERROR(((E4-B4)/B4)*100,0)</f>
        <v>-89.54309727455862</v>
      </c>
      <c r="I4" s="4">
        <f t="shared" si="0"/>
        <v>-20.98449277792919</v>
      </c>
      <c r="J4" s="5">
        <f t="shared" si="0"/>
        <v>-23.675193464751594</v>
      </c>
    </row>
    <row r="5" spans="1:10" ht="15">
      <c r="A5" s="6" t="s">
        <v>69</v>
      </c>
      <c r="B5" s="7">
        <v>140580.419</v>
      </c>
      <c r="C5" s="7">
        <v>1352327.616</v>
      </c>
      <c r="D5" s="7">
        <v>1492908.035</v>
      </c>
      <c r="E5" s="7">
        <v>86035</v>
      </c>
      <c r="F5" s="7">
        <v>783254</v>
      </c>
      <c r="G5" s="7">
        <v>869289</v>
      </c>
      <c r="H5" s="8">
        <f t="shared" si="0"/>
        <v>-38.80015395316185</v>
      </c>
      <c r="I5" s="8">
        <f t="shared" si="0"/>
        <v>-42.08104672765922</v>
      </c>
      <c r="J5" s="9">
        <f t="shared" si="0"/>
        <v>-41.77209984672633</v>
      </c>
    </row>
    <row r="6" spans="1:10" ht="15">
      <c r="A6" s="10" t="s">
        <v>53</v>
      </c>
      <c r="B6" s="3">
        <v>149978.446</v>
      </c>
      <c r="C6" s="3">
        <v>239940.77900000004</v>
      </c>
      <c r="D6" s="3">
        <v>389919.22500000003</v>
      </c>
      <c r="E6" s="3">
        <v>107539.3</v>
      </c>
      <c r="F6" s="3">
        <v>98292</v>
      </c>
      <c r="G6" s="3">
        <v>205831.3</v>
      </c>
      <c r="H6" s="4">
        <f aca="true" t="shared" si="1" ref="H6:H59">+_xlfn.IFERROR(((E6-B6)/B6)*100,0)</f>
        <v>-28.29683006583492</v>
      </c>
      <c r="I6" s="4">
        <f aca="true" t="shared" si="2" ref="I6:I60">+_xlfn.IFERROR(((F6-C6)/C6)*100,0)</f>
        <v>-59.034891688836275</v>
      </c>
      <c r="J6" s="5">
        <f aca="true" t="shared" si="3" ref="J6:J60">+_xlfn.IFERROR(((G6-D6)/D6)*100,0)</f>
        <v>-47.21181034353975</v>
      </c>
    </row>
    <row r="7" spans="1:10" ht="15">
      <c r="A7" s="6" t="s">
        <v>6</v>
      </c>
      <c r="B7" s="7">
        <v>80578.793</v>
      </c>
      <c r="C7" s="7">
        <v>39378.45900000001</v>
      </c>
      <c r="D7" s="7">
        <v>119957.25200000001</v>
      </c>
      <c r="E7" s="7">
        <v>35737</v>
      </c>
      <c r="F7" s="7">
        <v>19164</v>
      </c>
      <c r="G7" s="7">
        <v>54901</v>
      </c>
      <c r="H7" s="8">
        <f t="shared" si="1"/>
        <v>-55.6496211106066</v>
      </c>
      <c r="I7" s="8">
        <f t="shared" si="2"/>
        <v>-51.333799019408055</v>
      </c>
      <c r="J7" s="9">
        <f t="shared" si="3"/>
        <v>-54.23286288685573</v>
      </c>
    </row>
    <row r="8" spans="1:10" ht="15">
      <c r="A8" s="10" t="s">
        <v>7</v>
      </c>
      <c r="B8" s="3">
        <v>73173</v>
      </c>
      <c r="C8" s="3">
        <v>60278.555</v>
      </c>
      <c r="D8" s="3">
        <v>133451.555</v>
      </c>
      <c r="E8" s="3">
        <v>57912</v>
      </c>
      <c r="F8" s="3">
        <v>24267</v>
      </c>
      <c r="G8" s="3">
        <v>82179</v>
      </c>
      <c r="H8" s="4">
        <f t="shared" si="1"/>
        <v>-20.856053462342665</v>
      </c>
      <c r="I8" s="4">
        <f t="shared" si="2"/>
        <v>-59.74190157677137</v>
      </c>
      <c r="J8" s="5">
        <f t="shared" si="3"/>
        <v>-38.42035036609352</v>
      </c>
    </row>
    <row r="9" spans="1:10" ht="15">
      <c r="A9" s="6" t="s">
        <v>8</v>
      </c>
      <c r="B9" s="7">
        <v>60707.293</v>
      </c>
      <c r="C9" s="7">
        <v>363787.7420000001</v>
      </c>
      <c r="D9" s="7">
        <v>424495.0350000001</v>
      </c>
      <c r="E9" s="7">
        <v>30530</v>
      </c>
      <c r="F9" s="7">
        <v>85794</v>
      </c>
      <c r="G9" s="7">
        <v>116324</v>
      </c>
      <c r="H9" s="8">
        <f t="shared" si="1"/>
        <v>-49.70950195390857</v>
      </c>
      <c r="I9" s="8">
        <f t="shared" si="2"/>
        <v>-76.41646760049437</v>
      </c>
      <c r="J9" s="9">
        <f t="shared" si="3"/>
        <v>-72.59708820858177</v>
      </c>
    </row>
    <row r="10" spans="1:10" ht="15">
      <c r="A10" s="10" t="s">
        <v>54</v>
      </c>
      <c r="B10" s="3">
        <v>4301.425</v>
      </c>
      <c r="C10" s="3">
        <v>7112.487000000001</v>
      </c>
      <c r="D10" s="3">
        <v>11413.912</v>
      </c>
      <c r="E10" s="3">
        <v>2202</v>
      </c>
      <c r="F10" s="3">
        <v>755</v>
      </c>
      <c r="G10" s="3">
        <v>2957</v>
      </c>
      <c r="H10" s="4">
        <f t="shared" si="1"/>
        <v>-48.807662576936714</v>
      </c>
      <c r="I10" s="4">
        <f t="shared" si="2"/>
        <v>-89.38486636249739</v>
      </c>
      <c r="J10" s="5">
        <f t="shared" si="3"/>
        <v>-74.09301911561961</v>
      </c>
    </row>
    <row r="11" spans="1:10" ht="15">
      <c r="A11" s="6" t="s">
        <v>9</v>
      </c>
      <c r="B11" s="7">
        <v>13528.274999999998</v>
      </c>
      <c r="C11" s="7">
        <v>43926.777</v>
      </c>
      <c r="D11" s="7">
        <v>57455.051999999996</v>
      </c>
      <c r="E11" s="7">
        <v>7649</v>
      </c>
      <c r="F11" s="7">
        <v>12058.1</v>
      </c>
      <c r="G11" s="7">
        <v>19707.1</v>
      </c>
      <c r="H11" s="8">
        <f t="shared" si="1"/>
        <v>-43.45916238396986</v>
      </c>
      <c r="I11" s="8">
        <f t="shared" si="2"/>
        <v>-72.54954534907034</v>
      </c>
      <c r="J11" s="9">
        <f t="shared" si="3"/>
        <v>-65.69997012621275</v>
      </c>
    </row>
    <row r="12" spans="1:10" ht="15">
      <c r="A12" s="10" t="s">
        <v>10</v>
      </c>
      <c r="B12" s="3">
        <v>20358.213</v>
      </c>
      <c r="C12" s="3">
        <v>24757.300999999996</v>
      </c>
      <c r="D12" s="3">
        <v>45115.513999999996</v>
      </c>
      <c r="E12" s="3">
        <v>9765</v>
      </c>
      <c r="F12" s="3">
        <v>6335</v>
      </c>
      <c r="G12" s="3">
        <v>16100</v>
      </c>
      <c r="H12" s="4">
        <f t="shared" si="1"/>
        <v>-52.03410043897271</v>
      </c>
      <c r="I12" s="4">
        <f t="shared" si="2"/>
        <v>-74.41158872689716</v>
      </c>
      <c r="J12" s="5">
        <f t="shared" si="3"/>
        <v>-64.31382783314848</v>
      </c>
    </row>
    <row r="13" spans="1:10" ht="15">
      <c r="A13" s="6" t="s">
        <v>11</v>
      </c>
      <c r="B13" s="7">
        <v>34059.066999999995</v>
      </c>
      <c r="C13" s="7">
        <v>12702.004</v>
      </c>
      <c r="D13" s="7">
        <v>46761.070999999996</v>
      </c>
      <c r="E13" s="7">
        <v>22172</v>
      </c>
      <c r="F13" s="7">
        <v>4930</v>
      </c>
      <c r="G13" s="7">
        <v>27102</v>
      </c>
      <c r="H13" s="8">
        <f t="shared" si="1"/>
        <v>-34.90132891778861</v>
      </c>
      <c r="I13" s="8">
        <f t="shared" si="2"/>
        <v>-61.18722683444282</v>
      </c>
      <c r="J13" s="9">
        <f t="shared" si="3"/>
        <v>-42.041532795517014</v>
      </c>
    </row>
    <row r="14" spans="1:10" ht="15">
      <c r="A14" s="10" t="s">
        <v>12</v>
      </c>
      <c r="B14" s="3">
        <v>28256.575000000004</v>
      </c>
      <c r="C14" s="3">
        <v>7280.387000000001</v>
      </c>
      <c r="D14" s="3">
        <v>35536.96200000001</v>
      </c>
      <c r="E14" s="3">
        <v>16349</v>
      </c>
      <c r="F14" s="3">
        <v>1504</v>
      </c>
      <c r="G14" s="3">
        <v>17853</v>
      </c>
      <c r="H14" s="4">
        <f t="shared" si="1"/>
        <v>-42.14089994983469</v>
      </c>
      <c r="I14" s="4">
        <f t="shared" si="2"/>
        <v>-79.3417575192088</v>
      </c>
      <c r="J14" s="5">
        <f t="shared" si="3"/>
        <v>-49.7621659386641</v>
      </c>
    </row>
    <row r="15" spans="1:10" ht="15">
      <c r="A15" s="6" t="s">
        <v>13</v>
      </c>
      <c r="B15" s="7">
        <v>7742.18</v>
      </c>
      <c r="C15" s="7">
        <v>152.85500000000005</v>
      </c>
      <c r="D15" s="7">
        <v>7895.035000000001</v>
      </c>
      <c r="E15" s="7">
        <v>5289</v>
      </c>
      <c r="F15" s="7">
        <v>42</v>
      </c>
      <c r="G15" s="7">
        <v>5331</v>
      </c>
      <c r="H15" s="8">
        <f t="shared" si="1"/>
        <v>-31.685907586752055</v>
      </c>
      <c r="I15" s="8">
        <f t="shared" si="2"/>
        <v>-72.52297929410226</v>
      </c>
      <c r="J15" s="9">
        <f t="shared" si="3"/>
        <v>-32.476550135623214</v>
      </c>
    </row>
    <row r="16" spans="1:10" ht="15">
      <c r="A16" s="10" t="s">
        <v>14</v>
      </c>
      <c r="B16" s="3">
        <v>17618.458</v>
      </c>
      <c r="C16" s="3">
        <v>6637.197</v>
      </c>
      <c r="D16" s="3">
        <v>24255.655</v>
      </c>
      <c r="E16" s="3">
        <v>11809</v>
      </c>
      <c r="F16" s="3">
        <v>3035</v>
      </c>
      <c r="G16" s="3">
        <v>14844</v>
      </c>
      <c r="H16" s="4">
        <f t="shared" si="1"/>
        <v>-32.973702919971764</v>
      </c>
      <c r="I16" s="4">
        <f t="shared" si="2"/>
        <v>-54.272865488247525</v>
      </c>
      <c r="J16" s="5">
        <f t="shared" si="3"/>
        <v>-38.80190001053362</v>
      </c>
    </row>
    <row r="17" spans="1:10" ht="15">
      <c r="A17" s="6" t="s">
        <v>15</v>
      </c>
      <c r="B17" s="7">
        <v>2025.195</v>
      </c>
      <c r="C17" s="7">
        <v>31.529</v>
      </c>
      <c r="D17" s="7">
        <v>2056.724</v>
      </c>
      <c r="E17" s="7">
        <v>1226</v>
      </c>
      <c r="F17" s="7">
        <v>25</v>
      </c>
      <c r="G17" s="7">
        <v>1251</v>
      </c>
      <c r="H17" s="8">
        <f t="shared" si="1"/>
        <v>-39.46261964897207</v>
      </c>
      <c r="I17" s="8">
        <f t="shared" si="2"/>
        <v>-20.707919692981065</v>
      </c>
      <c r="J17" s="9">
        <f t="shared" si="3"/>
        <v>-39.17511537765884</v>
      </c>
    </row>
    <row r="18" spans="1:10" ht="15">
      <c r="A18" s="10" t="s">
        <v>16</v>
      </c>
      <c r="B18" s="3">
        <v>2854.0730000000003</v>
      </c>
      <c r="C18" s="3">
        <v>0</v>
      </c>
      <c r="D18" s="3">
        <v>2854.0730000000003</v>
      </c>
      <c r="E18" s="3">
        <v>2053</v>
      </c>
      <c r="F18" s="3">
        <v>12</v>
      </c>
      <c r="G18" s="3">
        <v>2065</v>
      </c>
      <c r="H18" s="4">
        <f t="shared" si="1"/>
        <v>-28.067712353538266</v>
      </c>
      <c r="I18" s="4">
        <f t="shared" si="2"/>
        <v>0</v>
      </c>
      <c r="J18" s="5">
        <f t="shared" si="3"/>
        <v>-27.647260599150762</v>
      </c>
    </row>
    <row r="19" spans="1:10" ht="15">
      <c r="A19" s="6" t="s">
        <v>17</v>
      </c>
      <c r="B19" s="7">
        <v>1215.7890000000002</v>
      </c>
      <c r="C19" s="7">
        <v>155.36300000000003</v>
      </c>
      <c r="D19" s="7">
        <v>1371.1520000000003</v>
      </c>
      <c r="E19" s="7">
        <v>781</v>
      </c>
      <c r="F19" s="7">
        <v>75</v>
      </c>
      <c r="G19" s="7">
        <v>856</v>
      </c>
      <c r="H19" s="8">
        <f t="shared" si="1"/>
        <v>-35.76187973406571</v>
      </c>
      <c r="I19" s="8">
        <f t="shared" si="2"/>
        <v>-51.725957917908396</v>
      </c>
      <c r="J19" s="9">
        <f t="shared" si="3"/>
        <v>-37.570743433259054</v>
      </c>
    </row>
    <row r="20" spans="1:10" ht="15">
      <c r="A20" s="10" t="s">
        <v>55</v>
      </c>
      <c r="B20" s="3">
        <v>0</v>
      </c>
      <c r="C20" s="3">
        <v>0</v>
      </c>
      <c r="D20" s="3">
        <v>0</v>
      </c>
      <c r="E20" s="3">
        <v>0</v>
      </c>
      <c r="F20" s="3">
        <v>0</v>
      </c>
      <c r="G20" s="3">
        <v>0</v>
      </c>
      <c r="H20" s="4">
        <f t="shared" si="1"/>
        <v>0</v>
      </c>
      <c r="I20" s="4">
        <f t="shared" si="2"/>
        <v>0</v>
      </c>
      <c r="J20" s="5">
        <f t="shared" si="3"/>
        <v>0</v>
      </c>
    </row>
    <row r="21" spans="1:10" ht="15">
      <c r="A21" s="6" t="s">
        <v>18</v>
      </c>
      <c r="B21" s="7">
        <v>2471.547</v>
      </c>
      <c r="C21" s="7">
        <v>97.95700000000001</v>
      </c>
      <c r="D21" s="7">
        <v>2569.504</v>
      </c>
      <c r="E21" s="7">
        <v>1331</v>
      </c>
      <c r="F21" s="7">
        <v>115</v>
      </c>
      <c r="G21" s="7">
        <v>1446</v>
      </c>
      <c r="H21" s="8">
        <f t="shared" si="1"/>
        <v>-46.147089252197105</v>
      </c>
      <c r="I21" s="8">
        <f t="shared" si="2"/>
        <v>17.398450340455497</v>
      </c>
      <c r="J21" s="9">
        <f t="shared" si="3"/>
        <v>-43.72454761697199</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4683.157</v>
      </c>
      <c r="C23" s="7">
        <v>36.931</v>
      </c>
      <c r="D23" s="7">
        <v>4720.088</v>
      </c>
      <c r="E23" s="7">
        <v>3586</v>
      </c>
      <c r="F23" s="7">
        <v>22</v>
      </c>
      <c r="G23" s="7">
        <v>3608</v>
      </c>
      <c r="H23" s="8">
        <f t="shared" si="1"/>
        <v>-23.427721940562744</v>
      </c>
      <c r="I23" s="8">
        <f t="shared" si="2"/>
        <v>-40.42944951395846</v>
      </c>
      <c r="J23" s="9">
        <f t="shared" si="3"/>
        <v>-23.56074717251034</v>
      </c>
    </row>
    <row r="24" spans="1:10" ht="15">
      <c r="A24" s="10" t="s">
        <v>21</v>
      </c>
      <c r="B24" s="3">
        <v>1757.214</v>
      </c>
      <c r="C24" s="3">
        <v>8.227</v>
      </c>
      <c r="D24" s="3">
        <v>1765.441</v>
      </c>
      <c r="E24" s="3">
        <v>1290</v>
      </c>
      <c r="F24" s="3">
        <v>0</v>
      </c>
      <c r="G24" s="3">
        <v>1290</v>
      </c>
      <c r="H24" s="4">
        <f t="shared" si="1"/>
        <v>-26.588338130700073</v>
      </c>
      <c r="I24" s="4">
        <f t="shared" si="2"/>
        <v>-100</v>
      </c>
      <c r="J24" s="5">
        <f t="shared" si="3"/>
        <v>-26.930438343733947</v>
      </c>
    </row>
    <row r="25" spans="1:10" ht="15">
      <c r="A25" s="6" t="s">
        <v>22</v>
      </c>
      <c r="B25" s="7">
        <v>2293.514</v>
      </c>
      <c r="C25" s="7">
        <v>375.157</v>
      </c>
      <c r="D25" s="7">
        <v>2668.6710000000003</v>
      </c>
      <c r="E25" s="7">
        <v>451</v>
      </c>
      <c r="F25" s="7">
        <v>242</v>
      </c>
      <c r="G25" s="7">
        <v>693</v>
      </c>
      <c r="H25" s="8">
        <f t="shared" si="1"/>
        <v>-80.33585144891202</v>
      </c>
      <c r="I25" s="8">
        <f t="shared" si="2"/>
        <v>-35.4936733154386</v>
      </c>
      <c r="J25" s="9">
        <f t="shared" si="3"/>
        <v>-74.0320181843322</v>
      </c>
    </row>
    <row r="26" spans="1:10" ht="15">
      <c r="A26" s="10" t="s">
        <v>23</v>
      </c>
      <c r="B26" s="3">
        <v>913.582</v>
      </c>
      <c r="C26" s="3">
        <v>67.175</v>
      </c>
      <c r="D26" s="3">
        <v>980.757</v>
      </c>
      <c r="E26" s="3">
        <v>420</v>
      </c>
      <c r="F26" s="3">
        <v>30</v>
      </c>
      <c r="G26" s="3">
        <v>450</v>
      </c>
      <c r="H26" s="4">
        <f t="shared" si="1"/>
        <v>-54.02711524526534</v>
      </c>
      <c r="I26" s="4">
        <f t="shared" si="2"/>
        <v>-55.3405284704131</v>
      </c>
      <c r="J26" s="5">
        <f t="shared" si="3"/>
        <v>-54.11707487175722</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4062.9309999999996</v>
      </c>
      <c r="C28" s="3">
        <v>2280.1139999999996</v>
      </c>
      <c r="D28" s="3">
        <v>6343.044999999999</v>
      </c>
      <c r="E28" s="3">
        <v>2198</v>
      </c>
      <c r="F28" s="3">
        <v>215</v>
      </c>
      <c r="G28" s="3">
        <v>2413</v>
      </c>
      <c r="H28" s="4">
        <f t="shared" si="1"/>
        <v>-45.901124089973464</v>
      </c>
      <c r="I28" s="4">
        <f t="shared" si="2"/>
        <v>-90.57064690625117</v>
      </c>
      <c r="J28" s="5">
        <f t="shared" si="3"/>
        <v>-61.958333891687666</v>
      </c>
    </row>
    <row r="29" spans="1:10" ht="15">
      <c r="A29" s="6" t="s">
        <v>26</v>
      </c>
      <c r="B29" s="7">
        <v>12611.896</v>
      </c>
      <c r="C29" s="7">
        <v>1738.0700000000002</v>
      </c>
      <c r="D29" s="7">
        <v>14349.966</v>
      </c>
      <c r="E29" s="7">
        <v>9834</v>
      </c>
      <c r="F29" s="7">
        <v>661</v>
      </c>
      <c r="G29" s="7">
        <v>10495</v>
      </c>
      <c r="H29" s="8">
        <f t="shared" si="1"/>
        <v>-22.025998311435494</v>
      </c>
      <c r="I29" s="8">
        <f t="shared" si="2"/>
        <v>-61.96931078725253</v>
      </c>
      <c r="J29" s="9">
        <f t="shared" si="3"/>
        <v>-26.86393821420901</v>
      </c>
    </row>
    <row r="30" spans="1:10" ht="15">
      <c r="A30" s="10" t="s">
        <v>27</v>
      </c>
      <c r="B30" s="3">
        <v>7270.722999999999</v>
      </c>
      <c r="C30" s="3">
        <v>1028.9820000000002</v>
      </c>
      <c r="D30" s="3">
        <v>8299.705</v>
      </c>
      <c r="E30" s="3">
        <v>5163</v>
      </c>
      <c r="F30" s="3">
        <v>679</v>
      </c>
      <c r="G30" s="3">
        <v>5842</v>
      </c>
      <c r="H30" s="4">
        <f t="shared" si="1"/>
        <v>-28.989180305727498</v>
      </c>
      <c r="I30" s="4">
        <f t="shared" si="2"/>
        <v>-34.01245114103067</v>
      </c>
      <c r="J30" s="5">
        <f t="shared" si="3"/>
        <v>-29.611956087595885</v>
      </c>
    </row>
    <row r="31" spans="1:10" ht="15">
      <c r="A31" s="6" t="s">
        <v>28</v>
      </c>
      <c r="B31" s="7">
        <v>3329.945</v>
      </c>
      <c r="C31" s="7">
        <v>20.243000000000002</v>
      </c>
      <c r="D31" s="7">
        <v>3350.188</v>
      </c>
      <c r="E31" s="7">
        <v>2182</v>
      </c>
      <c r="F31" s="7">
        <v>12</v>
      </c>
      <c r="G31" s="7">
        <v>2194</v>
      </c>
      <c r="H31" s="8">
        <f t="shared" si="1"/>
        <v>-34.47339220317453</v>
      </c>
      <c r="I31" s="8">
        <f t="shared" si="2"/>
        <v>-40.72024897495431</v>
      </c>
      <c r="J31" s="9">
        <f t="shared" si="3"/>
        <v>-34.511137882411376</v>
      </c>
    </row>
    <row r="32" spans="1:10" ht="15">
      <c r="A32" s="10" t="s">
        <v>56</v>
      </c>
      <c r="B32" s="3">
        <v>8.054000000000002</v>
      </c>
      <c r="C32" s="3">
        <v>1911.1779999999999</v>
      </c>
      <c r="D32" s="3">
        <v>1919.232</v>
      </c>
      <c r="E32" s="3">
        <v>0</v>
      </c>
      <c r="F32" s="3">
        <v>1337</v>
      </c>
      <c r="G32" s="3">
        <v>1337</v>
      </c>
      <c r="H32" s="4">
        <f t="shared" si="1"/>
        <v>-100</v>
      </c>
      <c r="I32" s="4">
        <f t="shared" si="2"/>
        <v>-30.043146164302847</v>
      </c>
      <c r="J32" s="5">
        <f t="shared" si="3"/>
        <v>-30.336718020541547</v>
      </c>
    </row>
    <row r="33" spans="1:10" ht="15">
      <c r="A33" s="6" t="s">
        <v>68</v>
      </c>
      <c r="B33" s="7">
        <v>1886.381</v>
      </c>
      <c r="C33" s="7">
        <v>0</v>
      </c>
      <c r="D33" s="7">
        <v>1886.381</v>
      </c>
      <c r="E33" s="7">
        <v>1197</v>
      </c>
      <c r="F33" s="7">
        <v>0</v>
      </c>
      <c r="G33" s="7">
        <v>1197</v>
      </c>
      <c r="H33" s="8">
        <f t="shared" si="1"/>
        <v>-36.54516240356535</v>
      </c>
      <c r="I33" s="8">
        <f t="shared" si="2"/>
        <v>0</v>
      </c>
      <c r="J33" s="9">
        <f t="shared" si="3"/>
        <v>-36.54516240356535</v>
      </c>
    </row>
    <row r="34" spans="1:10" ht="15">
      <c r="A34" s="10" t="s">
        <v>29</v>
      </c>
      <c r="B34" s="3">
        <v>8733.945</v>
      </c>
      <c r="C34" s="3">
        <v>4225.607000000001</v>
      </c>
      <c r="D34" s="3">
        <v>12959.552</v>
      </c>
      <c r="E34" s="3">
        <v>6241</v>
      </c>
      <c r="F34" s="3">
        <v>1064</v>
      </c>
      <c r="G34" s="3">
        <v>7305</v>
      </c>
      <c r="H34" s="4">
        <f t="shared" si="1"/>
        <v>-28.54317264420602</v>
      </c>
      <c r="I34" s="4">
        <f t="shared" si="2"/>
        <v>-74.82018559700417</v>
      </c>
      <c r="J34" s="5">
        <f t="shared" si="3"/>
        <v>-43.63231074654432</v>
      </c>
    </row>
    <row r="35" spans="1:10" ht="15">
      <c r="A35" s="6" t="s">
        <v>67</v>
      </c>
      <c r="B35" s="7">
        <v>2681.4219999999996</v>
      </c>
      <c r="C35" s="7">
        <v>11.27</v>
      </c>
      <c r="D35" s="7">
        <v>2692.6919999999996</v>
      </c>
      <c r="E35" s="7">
        <v>1445</v>
      </c>
      <c r="F35" s="7">
        <v>3</v>
      </c>
      <c r="G35" s="7">
        <v>1448</v>
      </c>
      <c r="H35" s="8">
        <f t="shared" si="1"/>
        <v>-46.110683062941966</v>
      </c>
      <c r="I35" s="8">
        <f t="shared" si="2"/>
        <v>-73.38065661047027</v>
      </c>
      <c r="J35" s="9">
        <f t="shared" si="3"/>
        <v>-46.224818880139274</v>
      </c>
    </row>
    <row r="36" spans="1:10" ht="15">
      <c r="A36" s="10" t="s">
        <v>30</v>
      </c>
      <c r="B36" s="3">
        <v>623.6270000000001</v>
      </c>
      <c r="C36" s="3">
        <v>1178.3529999999998</v>
      </c>
      <c r="D36" s="3">
        <v>1801.98</v>
      </c>
      <c r="E36" s="3">
        <v>348</v>
      </c>
      <c r="F36" s="3">
        <v>111</v>
      </c>
      <c r="G36" s="3">
        <v>459</v>
      </c>
      <c r="H36" s="4">
        <f t="shared" si="1"/>
        <v>-44.19741287660734</v>
      </c>
      <c r="I36" s="4">
        <f t="shared" si="2"/>
        <v>-90.58007235522801</v>
      </c>
      <c r="J36" s="5">
        <f t="shared" si="3"/>
        <v>-74.52801917890321</v>
      </c>
    </row>
    <row r="37" spans="1:10" ht="15">
      <c r="A37" s="6" t="s">
        <v>31</v>
      </c>
      <c r="B37" s="7">
        <v>2195.758</v>
      </c>
      <c r="C37" s="7">
        <v>4.6129999999999995</v>
      </c>
      <c r="D37" s="7">
        <v>2200.3709999999996</v>
      </c>
      <c r="E37" s="7">
        <v>1317</v>
      </c>
      <c r="F37" s="7">
        <v>14</v>
      </c>
      <c r="G37" s="7">
        <v>1331</v>
      </c>
      <c r="H37" s="8">
        <f t="shared" si="1"/>
        <v>-40.02071266505689</v>
      </c>
      <c r="I37" s="8">
        <f t="shared" si="2"/>
        <v>203.49013657056148</v>
      </c>
      <c r="J37" s="9">
        <f t="shared" si="3"/>
        <v>-39.510200779777584</v>
      </c>
    </row>
    <row r="38" spans="1:10" ht="15">
      <c r="A38" s="10" t="s">
        <v>32</v>
      </c>
      <c r="B38" s="3">
        <v>4751.475</v>
      </c>
      <c r="C38" s="3">
        <v>1.73</v>
      </c>
      <c r="D38" s="3">
        <v>4753.205</v>
      </c>
      <c r="E38" s="3">
        <v>3925</v>
      </c>
      <c r="F38" s="3">
        <v>0</v>
      </c>
      <c r="G38" s="3">
        <v>3925</v>
      </c>
      <c r="H38" s="4">
        <f t="shared" si="1"/>
        <v>-17.39407236700183</v>
      </c>
      <c r="I38" s="4">
        <f t="shared" si="2"/>
        <v>-100</v>
      </c>
      <c r="J38" s="5">
        <f t="shared" si="3"/>
        <v>-17.42413802897203</v>
      </c>
    </row>
    <row r="39" spans="1:10" ht="15">
      <c r="A39" s="6" t="s">
        <v>33</v>
      </c>
      <c r="B39" s="7">
        <v>427.40000000000003</v>
      </c>
      <c r="C39" s="7">
        <v>45.336999999999996</v>
      </c>
      <c r="D39" s="7">
        <v>472.737</v>
      </c>
      <c r="E39" s="7">
        <v>195</v>
      </c>
      <c r="F39" s="7">
        <v>25.337</v>
      </c>
      <c r="G39" s="7">
        <v>220.337</v>
      </c>
      <c r="H39" s="8">
        <f t="shared" si="1"/>
        <v>-54.375292466073944</v>
      </c>
      <c r="I39" s="8">
        <f t="shared" si="2"/>
        <v>-44.1140790083155</v>
      </c>
      <c r="J39" s="9">
        <f t="shared" si="3"/>
        <v>-53.39120906550578</v>
      </c>
    </row>
    <row r="40" spans="1:10" ht="15">
      <c r="A40" s="10" t="s">
        <v>34</v>
      </c>
      <c r="B40" s="3">
        <v>19257.233</v>
      </c>
      <c r="C40" s="3">
        <v>7362.808999999999</v>
      </c>
      <c r="D40" s="3">
        <v>26620.042</v>
      </c>
      <c r="E40" s="3">
        <v>9401</v>
      </c>
      <c r="F40" s="3">
        <v>4795</v>
      </c>
      <c r="G40" s="3">
        <v>14196</v>
      </c>
      <c r="H40" s="4">
        <f t="shared" si="1"/>
        <v>-51.18197925942943</v>
      </c>
      <c r="I40" s="4">
        <f t="shared" si="2"/>
        <v>-34.875398777830576</v>
      </c>
      <c r="J40" s="5">
        <f t="shared" si="3"/>
        <v>-46.67175957122833</v>
      </c>
    </row>
    <row r="41" spans="1:10" ht="15">
      <c r="A41" s="6" t="s">
        <v>35</v>
      </c>
      <c r="B41" s="7">
        <v>475.964</v>
      </c>
      <c r="C41" s="7">
        <v>112.77600000000001</v>
      </c>
      <c r="D41" s="7">
        <v>588.74</v>
      </c>
      <c r="E41" s="7">
        <v>101</v>
      </c>
      <c r="F41" s="7">
        <v>34</v>
      </c>
      <c r="G41" s="7">
        <v>135</v>
      </c>
      <c r="H41" s="8">
        <f t="shared" si="1"/>
        <v>-78.77990772411358</v>
      </c>
      <c r="I41" s="8">
        <f t="shared" si="2"/>
        <v>-69.85174150528482</v>
      </c>
      <c r="J41" s="9">
        <f t="shared" si="3"/>
        <v>-77.06967421951965</v>
      </c>
    </row>
    <row r="42" spans="1:10" ht="15">
      <c r="A42" s="10" t="s">
        <v>36</v>
      </c>
      <c r="B42" s="3">
        <v>7114.41</v>
      </c>
      <c r="C42" s="3">
        <v>2744.8920000000007</v>
      </c>
      <c r="D42" s="3">
        <v>9859.302</v>
      </c>
      <c r="E42" s="3">
        <v>4124</v>
      </c>
      <c r="F42" s="3">
        <v>1390</v>
      </c>
      <c r="G42" s="3">
        <v>5514</v>
      </c>
      <c r="H42" s="4">
        <f t="shared" si="1"/>
        <v>-42.033141188095705</v>
      </c>
      <c r="I42" s="4">
        <f t="shared" si="2"/>
        <v>-49.360484856963424</v>
      </c>
      <c r="J42" s="5">
        <f t="shared" si="3"/>
        <v>-44.07311998354447</v>
      </c>
    </row>
    <row r="43" spans="1:10" ht="15">
      <c r="A43" s="6" t="s">
        <v>37</v>
      </c>
      <c r="B43" s="7">
        <v>6114.363</v>
      </c>
      <c r="C43" s="7">
        <v>246.43500000000006</v>
      </c>
      <c r="D43" s="7">
        <v>6360.798000000001</v>
      </c>
      <c r="E43" s="7">
        <v>4409</v>
      </c>
      <c r="F43" s="7">
        <v>115</v>
      </c>
      <c r="G43" s="7">
        <v>4524</v>
      </c>
      <c r="H43" s="8">
        <f t="shared" si="1"/>
        <v>-27.891098385882557</v>
      </c>
      <c r="I43" s="8">
        <f t="shared" si="2"/>
        <v>-53.33455069288049</v>
      </c>
      <c r="J43" s="9">
        <f t="shared" si="3"/>
        <v>-28.876848470899414</v>
      </c>
    </row>
    <row r="44" spans="1:10" ht="15">
      <c r="A44" s="10" t="s">
        <v>38</v>
      </c>
      <c r="B44" s="3">
        <v>5058.219999999999</v>
      </c>
      <c r="C44" s="3">
        <v>59.821999999999996</v>
      </c>
      <c r="D44" s="3">
        <v>5118.0419999999995</v>
      </c>
      <c r="E44" s="3">
        <v>4078</v>
      </c>
      <c r="F44" s="3">
        <v>16</v>
      </c>
      <c r="G44" s="3">
        <v>4094</v>
      </c>
      <c r="H44" s="4">
        <f t="shared" si="1"/>
        <v>-19.378753790859225</v>
      </c>
      <c r="I44" s="4">
        <f t="shared" si="2"/>
        <v>-73.25398682758852</v>
      </c>
      <c r="J44" s="5">
        <f t="shared" si="3"/>
        <v>-20.008471989874245</v>
      </c>
    </row>
    <row r="45" spans="1:10" ht="15">
      <c r="A45" s="6" t="s">
        <v>70</v>
      </c>
      <c r="B45" s="7">
        <v>3449.3369999999995</v>
      </c>
      <c r="C45" s="7">
        <v>38.56</v>
      </c>
      <c r="D45" s="7">
        <v>3487.8969999999995</v>
      </c>
      <c r="E45" s="7">
        <v>2847</v>
      </c>
      <c r="F45" s="7">
        <v>21</v>
      </c>
      <c r="G45" s="7">
        <v>2868</v>
      </c>
      <c r="H45" s="8">
        <f t="shared" si="1"/>
        <v>-17.46239929586467</v>
      </c>
      <c r="I45" s="8">
        <f t="shared" si="2"/>
        <v>-45.539419087136935</v>
      </c>
      <c r="J45" s="9">
        <f t="shared" si="3"/>
        <v>-17.772801203705257</v>
      </c>
    </row>
    <row r="46" spans="1:10" ht="15">
      <c r="A46" s="10" t="s">
        <v>39</v>
      </c>
      <c r="B46" s="3">
        <v>5101.513</v>
      </c>
      <c r="C46" s="3">
        <v>80.567</v>
      </c>
      <c r="D46" s="3">
        <v>5182.08</v>
      </c>
      <c r="E46" s="3">
        <v>1254</v>
      </c>
      <c r="F46" s="3">
        <v>26.46</v>
      </c>
      <c r="G46" s="3">
        <v>1280.46</v>
      </c>
      <c r="H46" s="4">
        <f t="shared" si="1"/>
        <v>-75.41905705229017</v>
      </c>
      <c r="I46" s="4">
        <f t="shared" si="2"/>
        <v>-67.15776931001525</v>
      </c>
      <c r="J46" s="5">
        <f t="shared" si="3"/>
        <v>-75.29061689514634</v>
      </c>
    </row>
    <row r="47" spans="1:10" ht="15">
      <c r="A47" s="6" t="s">
        <v>40</v>
      </c>
      <c r="B47" s="7">
        <v>7721.328999999999</v>
      </c>
      <c r="C47" s="7">
        <v>558.933</v>
      </c>
      <c r="D47" s="7">
        <v>8280.261999999999</v>
      </c>
      <c r="E47" s="7">
        <v>4988</v>
      </c>
      <c r="F47" s="7">
        <v>224</v>
      </c>
      <c r="G47" s="7">
        <v>5212</v>
      </c>
      <c r="H47" s="8">
        <f t="shared" si="1"/>
        <v>-35.39972199086452</v>
      </c>
      <c r="I47" s="8">
        <f t="shared" si="2"/>
        <v>-59.92364022163659</v>
      </c>
      <c r="J47" s="9">
        <f t="shared" si="3"/>
        <v>-37.05513183036961</v>
      </c>
    </row>
    <row r="48" spans="1:10" ht="15">
      <c r="A48" s="10" t="s">
        <v>41</v>
      </c>
      <c r="B48" s="3">
        <v>10789.226999999999</v>
      </c>
      <c r="C48" s="3">
        <v>3188.513</v>
      </c>
      <c r="D48" s="3">
        <v>13977.739999999998</v>
      </c>
      <c r="E48" s="3">
        <v>7907</v>
      </c>
      <c r="F48" s="3">
        <v>2013</v>
      </c>
      <c r="G48" s="3">
        <v>9920</v>
      </c>
      <c r="H48" s="4">
        <f t="shared" si="1"/>
        <v>-26.71393418638795</v>
      </c>
      <c r="I48" s="4">
        <f t="shared" si="2"/>
        <v>-36.86712269951541</v>
      </c>
      <c r="J48" s="5">
        <f t="shared" si="3"/>
        <v>-29.03001486649486</v>
      </c>
    </row>
    <row r="49" spans="1:10" ht="15">
      <c r="A49" s="6" t="s">
        <v>42</v>
      </c>
      <c r="B49" s="7">
        <v>353.89399999999995</v>
      </c>
      <c r="C49" s="7">
        <v>0</v>
      </c>
      <c r="D49" s="7">
        <v>353.89399999999995</v>
      </c>
      <c r="E49" s="7">
        <v>354</v>
      </c>
      <c r="F49" s="7">
        <v>0</v>
      </c>
      <c r="G49" s="7">
        <v>354</v>
      </c>
      <c r="H49" s="8">
        <f t="shared" si="1"/>
        <v>0.02995247164406613</v>
      </c>
      <c r="I49" s="8">
        <f t="shared" si="2"/>
        <v>0</v>
      </c>
      <c r="J49" s="9">
        <f t="shared" si="3"/>
        <v>0.02995247164406613</v>
      </c>
    </row>
    <row r="50" spans="1:10" ht="15">
      <c r="A50" s="10" t="s">
        <v>43</v>
      </c>
      <c r="B50" s="3">
        <v>1105.697</v>
      </c>
      <c r="C50" s="3">
        <v>6.441999999999999</v>
      </c>
      <c r="D50" s="3">
        <v>1112.139</v>
      </c>
      <c r="E50" s="3">
        <v>727</v>
      </c>
      <c r="F50" s="3">
        <v>0</v>
      </c>
      <c r="G50" s="3">
        <v>727</v>
      </c>
      <c r="H50" s="4">
        <f t="shared" si="1"/>
        <v>-34.24961811418498</v>
      </c>
      <c r="I50" s="4">
        <f t="shared" si="2"/>
        <v>-100</v>
      </c>
      <c r="J50" s="5">
        <f t="shared" si="3"/>
        <v>-34.63047334910473</v>
      </c>
    </row>
    <row r="51" spans="1:10" ht="15">
      <c r="A51" s="6" t="s">
        <v>44</v>
      </c>
      <c r="B51" s="7">
        <v>4022.3340000000007</v>
      </c>
      <c r="C51" s="7">
        <v>101.12100000000001</v>
      </c>
      <c r="D51" s="7">
        <v>4123.455000000001</v>
      </c>
      <c r="E51" s="7">
        <v>2808</v>
      </c>
      <c r="F51" s="7">
        <v>80.075</v>
      </c>
      <c r="G51" s="7">
        <v>2888.075</v>
      </c>
      <c r="H51" s="8">
        <f t="shared" si="1"/>
        <v>-30.189785333589914</v>
      </c>
      <c r="I51" s="8">
        <f t="shared" si="2"/>
        <v>-20.812689747925756</v>
      </c>
      <c r="J51" s="9">
        <f t="shared" si="3"/>
        <v>-29.959827377769386</v>
      </c>
    </row>
    <row r="52" spans="1:10" ht="15">
      <c r="A52" s="10" t="s">
        <v>75</v>
      </c>
      <c r="B52" s="3">
        <v>5271.910000000001</v>
      </c>
      <c r="C52" s="3">
        <v>368.09</v>
      </c>
      <c r="D52" s="3">
        <v>5640.000000000001</v>
      </c>
      <c r="E52" s="3">
        <v>3877</v>
      </c>
      <c r="F52" s="3">
        <v>88</v>
      </c>
      <c r="G52" s="3">
        <v>3965</v>
      </c>
      <c r="H52" s="4">
        <f t="shared" si="1"/>
        <v>-26.45929084525344</v>
      </c>
      <c r="I52" s="4">
        <f t="shared" si="2"/>
        <v>-76.09280339047515</v>
      </c>
      <c r="J52" s="5">
        <f t="shared" si="3"/>
        <v>-29.6985815602837</v>
      </c>
    </row>
    <row r="53" spans="1:10" ht="15">
      <c r="A53" s="6" t="s">
        <v>45</v>
      </c>
      <c r="B53" s="7">
        <v>3364.081</v>
      </c>
      <c r="C53" s="7">
        <v>0</v>
      </c>
      <c r="D53" s="7">
        <v>3364.081</v>
      </c>
      <c r="E53" s="7">
        <v>2724</v>
      </c>
      <c r="F53" s="7">
        <v>0</v>
      </c>
      <c r="G53" s="7">
        <v>2724</v>
      </c>
      <c r="H53" s="8">
        <f t="shared" si="1"/>
        <v>-19.02691998200995</v>
      </c>
      <c r="I53" s="8">
        <f t="shared" si="2"/>
        <v>0</v>
      </c>
      <c r="J53" s="9">
        <f t="shared" si="3"/>
        <v>-19.02691998200995</v>
      </c>
    </row>
    <row r="54" spans="1:10" ht="15">
      <c r="A54" s="10" t="s">
        <v>71</v>
      </c>
      <c r="B54" s="3">
        <v>454.33599999999996</v>
      </c>
      <c r="C54" s="3">
        <v>782.655</v>
      </c>
      <c r="D54" s="3">
        <v>1236.991</v>
      </c>
      <c r="E54" s="3">
        <v>158</v>
      </c>
      <c r="F54" s="3">
        <v>4242</v>
      </c>
      <c r="G54" s="3">
        <v>4400</v>
      </c>
      <c r="H54" s="4">
        <f t="shared" si="1"/>
        <v>-65.22397520777574</v>
      </c>
      <c r="I54" s="4">
        <f t="shared" si="2"/>
        <v>442.00126492515864</v>
      </c>
      <c r="J54" s="5">
        <f t="shared" si="3"/>
        <v>255.70186040157122</v>
      </c>
    </row>
    <row r="55" spans="1:10" ht="15">
      <c r="A55" s="6" t="s">
        <v>46</v>
      </c>
      <c r="B55" s="7">
        <v>0</v>
      </c>
      <c r="C55" s="7">
        <v>0</v>
      </c>
      <c r="D55" s="7">
        <v>0</v>
      </c>
      <c r="E55" s="7">
        <v>0</v>
      </c>
      <c r="F55" s="7">
        <v>0</v>
      </c>
      <c r="G55" s="7">
        <v>0</v>
      </c>
      <c r="H55" s="8">
        <f t="shared" si="1"/>
        <v>0</v>
      </c>
      <c r="I55" s="8">
        <f t="shared" si="2"/>
        <v>0</v>
      </c>
      <c r="J55" s="9">
        <f t="shared" si="3"/>
        <v>0</v>
      </c>
    </row>
    <row r="56" spans="1:10" ht="15">
      <c r="A56" s="10" t="s">
        <v>47</v>
      </c>
      <c r="B56" s="3">
        <v>197.04500000000002</v>
      </c>
      <c r="C56" s="3">
        <v>11.764</v>
      </c>
      <c r="D56" s="3">
        <v>208.80900000000003</v>
      </c>
      <c r="E56" s="3">
        <v>1175</v>
      </c>
      <c r="F56" s="3">
        <v>5</v>
      </c>
      <c r="G56" s="3">
        <v>1180</v>
      </c>
      <c r="H56" s="4">
        <f t="shared" si="1"/>
        <v>496.3104874521048</v>
      </c>
      <c r="I56" s="4">
        <f t="shared" si="2"/>
        <v>-57.497449846990826</v>
      </c>
      <c r="J56" s="5">
        <f t="shared" si="3"/>
        <v>465.10974143834795</v>
      </c>
    </row>
    <row r="57" spans="1:10" ht="15">
      <c r="A57" s="6" t="s">
        <v>48</v>
      </c>
      <c r="B57" s="7">
        <v>11947.301</v>
      </c>
      <c r="C57" s="7">
        <v>97.02999999999999</v>
      </c>
      <c r="D57" s="7">
        <v>12044.331</v>
      </c>
      <c r="E57" s="7">
        <v>8478</v>
      </c>
      <c r="F57" s="7">
        <v>26</v>
      </c>
      <c r="G57" s="7">
        <v>8504</v>
      </c>
      <c r="H57" s="8">
        <f t="shared" si="1"/>
        <v>-29.038366071131875</v>
      </c>
      <c r="I57" s="8">
        <f t="shared" si="2"/>
        <v>-73.20416366072348</v>
      </c>
      <c r="J57" s="9">
        <f t="shared" si="3"/>
        <v>-29.394168924782953</v>
      </c>
    </row>
    <row r="58" spans="1:10" ht="15">
      <c r="A58" s="10" t="s">
        <v>57</v>
      </c>
      <c r="B58" s="3">
        <v>486.13899999999995</v>
      </c>
      <c r="C58" s="3">
        <v>533.792</v>
      </c>
      <c r="D58" s="3">
        <v>1019.931</v>
      </c>
      <c r="E58" s="3">
        <v>83</v>
      </c>
      <c r="F58" s="3">
        <v>158</v>
      </c>
      <c r="G58" s="3">
        <v>241</v>
      </c>
      <c r="H58" s="4">
        <f t="shared" si="1"/>
        <v>-82.92669380568108</v>
      </c>
      <c r="I58" s="4">
        <f t="shared" si="2"/>
        <v>-70.40045560817697</v>
      </c>
      <c r="J58" s="5">
        <f t="shared" si="3"/>
        <v>-76.37095058391205</v>
      </c>
    </row>
    <row r="59" spans="1:10" ht="15">
      <c r="A59" s="6" t="s">
        <v>58</v>
      </c>
      <c r="B59" s="7">
        <v>158.55700000000002</v>
      </c>
      <c r="C59" s="7">
        <v>162.968</v>
      </c>
      <c r="D59" s="7">
        <v>321.525</v>
      </c>
      <c r="E59" s="7">
        <v>37</v>
      </c>
      <c r="F59" s="7">
        <v>153</v>
      </c>
      <c r="G59" s="7">
        <v>190</v>
      </c>
      <c r="H59" s="8">
        <f t="shared" si="1"/>
        <v>-76.66454335034089</v>
      </c>
      <c r="I59" s="8">
        <f t="shared" si="2"/>
        <v>-6.116538216091497</v>
      </c>
      <c r="J59" s="9">
        <f t="shared" si="3"/>
        <v>-40.906616903817735</v>
      </c>
    </row>
    <row r="60" spans="1:10" ht="15">
      <c r="A60" s="11" t="s">
        <v>49</v>
      </c>
      <c r="B60" s="22">
        <f aca="true" t="shared" si="4" ref="B60:G60">+B61-SUM(B6+B10+B32+B20+B58+B59+B5)</f>
        <v>538255.4330000002</v>
      </c>
      <c r="C60" s="22">
        <f t="shared" si="4"/>
        <v>1654410.513999998</v>
      </c>
      <c r="D60" s="22">
        <f t="shared" si="4"/>
        <v>2192665.9469999997</v>
      </c>
      <c r="E60" s="22">
        <f t="shared" si="4"/>
        <v>306369</v>
      </c>
      <c r="F60" s="22">
        <f t="shared" si="4"/>
        <v>1017744.9720000001</v>
      </c>
      <c r="G60" s="22">
        <f t="shared" si="4"/>
        <v>1324113.9719999998</v>
      </c>
      <c r="H60" s="23">
        <f>+_xlfn.IFERROR(((E60-B60)/B60)*100,0)</f>
        <v>-43.08111331223667</v>
      </c>
      <c r="I60" s="23">
        <f t="shared" si="2"/>
        <v>-38.4829240755175</v>
      </c>
      <c r="J60" s="23">
        <f t="shared" si="3"/>
        <v>-39.611687142236626</v>
      </c>
    </row>
    <row r="61" spans="1:10" ht="15">
      <c r="A61" s="14" t="s">
        <v>50</v>
      </c>
      <c r="B61" s="24">
        <f aca="true" t="shared" si="5" ref="B61:G61">SUM(B4:B59)</f>
        <v>833768.4730000002</v>
      </c>
      <c r="C61" s="24">
        <f t="shared" si="5"/>
        <v>3256399.333999998</v>
      </c>
      <c r="D61" s="24">
        <f t="shared" si="5"/>
        <v>4090167.8069999996</v>
      </c>
      <c r="E61" s="24">
        <f t="shared" si="5"/>
        <v>502265.3</v>
      </c>
      <c r="F61" s="24">
        <f t="shared" si="5"/>
        <v>1901693.972</v>
      </c>
      <c r="G61" s="24">
        <f t="shared" si="5"/>
        <v>2403959.272</v>
      </c>
      <c r="H61" s="25">
        <f>+_xlfn.IFERROR(((E61-B61)/B61)*100,0)</f>
        <v>-39.759619574869696</v>
      </c>
      <c r="I61" s="25">
        <f>+_xlfn.IFERROR(((F61-C61)/C61)*100,0)</f>
        <v>-41.60132781798434</v>
      </c>
      <c r="J61" s="25">
        <f>+_xlfn.IFERROR(((G61-D61)/D61)*100,0)</f>
        <v>-41.22590110151928</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3" t="s">
        <v>72</v>
      </c>
      <c r="B65" s="43"/>
      <c r="C65" s="43"/>
      <c r="D65" s="43"/>
      <c r="E65" s="43"/>
      <c r="F65" s="43"/>
      <c r="G65" s="43"/>
      <c r="H65" s="43"/>
      <c r="I65" s="43"/>
      <c r="J65" s="43"/>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Ferbal</cp:lastModifiedBy>
  <cp:lastPrinted>2021-01-04T17:15:43Z</cp:lastPrinted>
  <dcterms:created xsi:type="dcterms:W3CDTF">2017-03-06T11:35:15Z</dcterms:created>
  <dcterms:modified xsi:type="dcterms:W3CDTF">2021-01-07T11:08:53Z</dcterms:modified>
  <cp:category/>
  <cp:version/>
  <cp:contentType/>
  <cp:contentStatus/>
</cp:coreProperties>
</file>