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ÜM UÇAK" sheetId="2" r:id="rId2"/>
    <sheet name="TİCARİ UÇAK" sheetId="3" r:id="rId3"/>
    <sheet name="YÜK " sheetId="4" r:id="rId4"/>
  </sheets>
  <definedNames>
    <definedName name="_xlfn.IFERROR" hidden="1">#NAME?</definedName>
    <definedName name="_xlnm.Print_Area" localSheetId="1">'TÜM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<sst xmlns="http://schemas.openxmlformats.org/spreadsheetml/2006/main" count="303" uniqueCount="78">
  <si>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</si>
  <si>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</si>
  <si>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</si>
  <si>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</si>
  <si>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</si>
  <si>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</si>
  <si>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</si>
  <si>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</si>
  <si>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</si>
  <si>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</si>
  <si>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</si>
  <si>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</si>
  <si>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</si>
  <si>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</si>
  <si>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</si>
  <si>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</si>
  <si>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</si>
  <si>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</si>
  <si>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</si>
  <si>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</si>
  <si>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</si>
  <si>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</si>
  <si>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</si>
  <si>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</si>
  <si>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</si>
  <si>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</si>
  <si>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</si>
  <si>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</si>
  <si>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</si>
  <si>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</si>
  <si>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</si>
  <si>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</si>
  <si>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</si>
  <si>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</si>
  <si>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</si>
  <si>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</si>
  <si>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</si>
  <si>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</si>
  <si>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</si>
  <si>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</si>
  <si>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</si>
  <si>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</si>
  <si>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</si>
  <si>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</si>
  <si>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</si>
  <si>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</si>
  <si>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</si>
  <si>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</si>
  <si>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</si>
  <si>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</si>
  <si>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</si>
  <si>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</si>
  <si>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</si>
  <si>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</si>
  <si>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</si>
  <si>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</si>
  <si>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</si>
  <si>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</si>
  <si>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</si>
  <si>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</si>
  <si>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</si>
  <si>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</si>
  <si>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</si>
  <si>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</si>
  <si>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</si>
  <si>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</si>
  <si>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</si>
  <si>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</si>
  <si>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</si>
  <si>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</si>
  <si>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</si>
  <si>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</si>
  <si>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</si>
  <si>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</si>
  <si>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</si>
  <si>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</si>
  <si>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EYLÜL SONU
</t>
  </si>
  <si>
    <t>2020 YILI EYLÜL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</si>
</sst>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4">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
      <selection activeCell="B60" sqref="B60:G65"/>
    </sheetView>
  </sheetViews>
  <sheetFormatPr defaultColWidth="9.140625" defaultRowHeight="15"/>
  <cols>
    <col min="1" max="1" width="41.140625" style="0" bestFit="1" customWidth="1"/>
    <col min="2" max="10" width="14.28125" style="0" customWidth="1"/>
  </cols>
  <sheetData>
    <row r="1" spans="1:10" ht="25.5" customHeight="1">
      <c r="A1" s="48" t="s">
        <v>59</v>
      </c>
      <c r="B1" s="49"/>
      <c r="C1" s="49"/>
      <c r="D1" s="49"/>
      <c r="E1" s="49"/>
      <c r="F1" s="49"/>
      <c r="G1" s="49"/>
      <c r="H1" s="49"/>
      <c r="I1" s="49"/>
      <c r="J1" s="50"/>
    </row>
    <row r="2" spans="1:10" ht="35.25"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4236203</v>
      </c>
      <c r="C4" s="3">
        <v>11876601</v>
      </c>
      <c r="D4" s="3">
        <v>16112804</v>
      </c>
      <c r="E4" s="3">
        <v>0</v>
      </c>
      <c r="F4" s="3">
        <v>0</v>
      </c>
      <c r="G4" s="3">
        <v>0</v>
      </c>
      <c r="H4" s="4">
        <f>+_xlfn.IFERROR(((E4-B4)/B4)*100,0)</f>
        <v>-100</v>
      </c>
      <c r="I4" s="4">
        <f>+_xlfn.IFERROR(((F4-C4)/C4)*100,0)</f>
        <v>-100</v>
      </c>
      <c r="J4" s="5">
        <f>+_xlfn.IFERROR(((G4-D4)/D4)*100,0)</f>
        <v>-100</v>
      </c>
    </row>
    <row r="5" spans="1:10" ht="15">
      <c r="A5" s="6" t="s">
        <v>69</v>
      </c>
      <c r="B5" s="7">
        <v>8608006</v>
      </c>
      <c r="C5" s="7">
        <v>26599103</v>
      </c>
      <c r="D5" s="7">
        <v>35207109</v>
      </c>
      <c r="E5" s="7">
        <v>5862150</v>
      </c>
      <c r="F5" s="7">
        <v>12196081</v>
      </c>
      <c r="G5" s="7">
        <v>18058231</v>
      </c>
      <c r="H5" s="8">
        <f>+_xlfn.IFERROR(((E5-B5)/B5)*100,0)</f>
        <v>-31.89886252402705</v>
      </c>
      <c r="I5" s="8">
        <f>+_xlfn.IFERROR(((F5-C5)/C5)*100,0)</f>
        <v>-54.14852523410282</v>
      </c>
      <c r="J5" s="9">
        <f>+_xlfn.IFERROR(((G5-D5)/D5)*100,0)</f>
        <v>-48.708566215987794</v>
      </c>
    </row>
    <row r="6" spans="1:10" ht="15">
      <c r="A6" s="10" t="s">
        <v>53</v>
      </c>
      <c r="B6" s="3">
        <v>16291200</v>
      </c>
      <c r="C6" s="3">
        <v>10438419</v>
      </c>
      <c r="D6" s="3">
        <v>26729619</v>
      </c>
      <c r="E6" s="3">
        <v>8489999</v>
      </c>
      <c r="F6" s="3">
        <v>3895471</v>
      </c>
      <c r="G6" s="3">
        <v>12385470</v>
      </c>
      <c r="H6" s="4">
        <f aca="true" t="shared" si="0" ref="H6:H59">+_xlfn.IFERROR(((E6-B6)/B6)*100,0)</f>
        <v>-47.8859813887252</v>
      </c>
      <c r="I6" s="4">
        <f aca="true" t="shared" si="1" ref="I6:I59">+_xlfn.IFERROR(((F6-C6)/C6)*100,0)</f>
        <v>-62.68140797950341</v>
      </c>
      <c r="J6" s="5">
        <f aca="true" t="shared" si="2" ref="J6:J59">+_xlfn.IFERROR(((G6-D6)/D6)*100,0)</f>
        <v>-53.663873772387106</v>
      </c>
    </row>
    <row r="7" spans="1:10" ht="15">
      <c r="A7" s="6" t="s">
        <v>6</v>
      </c>
      <c r="B7" s="7">
        <v>8832573</v>
      </c>
      <c r="C7" s="7">
        <v>1752715</v>
      </c>
      <c r="D7" s="7">
        <v>10585288</v>
      </c>
      <c r="E7" s="7">
        <v>3350105</v>
      </c>
      <c r="F7" s="7">
        <v>627758</v>
      </c>
      <c r="G7" s="7">
        <v>3977863</v>
      </c>
      <c r="H7" s="8">
        <f t="shared" si="0"/>
        <v>-62.07101826387395</v>
      </c>
      <c r="I7" s="8">
        <f t="shared" si="1"/>
        <v>-64.18368074672722</v>
      </c>
      <c r="J7" s="9">
        <f t="shared" si="2"/>
        <v>-62.42083351912579</v>
      </c>
    </row>
    <row r="8" spans="1:10" ht="15">
      <c r="A8" s="10" t="s">
        <v>7</v>
      </c>
      <c r="B8" s="3">
        <v>6856572</v>
      </c>
      <c r="C8" s="3">
        <v>2685476</v>
      </c>
      <c r="D8" s="3">
        <v>9542048</v>
      </c>
      <c r="E8" s="3">
        <v>3395579</v>
      </c>
      <c r="F8" s="3">
        <v>848510</v>
      </c>
      <c r="G8" s="3">
        <v>4244089</v>
      </c>
      <c r="H8" s="4">
        <f t="shared" si="0"/>
        <v>-50.47701679498151</v>
      </c>
      <c r="I8" s="4">
        <f t="shared" si="1"/>
        <v>-68.40373922537383</v>
      </c>
      <c r="J8" s="5">
        <f t="shared" si="2"/>
        <v>-55.52224218532541</v>
      </c>
    </row>
    <row r="9" spans="1:10" ht="15">
      <c r="A9" s="6" t="s">
        <v>8</v>
      </c>
      <c r="B9" s="7">
        <v>5300864</v>
      </c>
      <c r="C9" s="7">
        <v>23997304</v>
      </c>
      <c r="D9" s="7">
        <v>29298168</v>
      </c>
      <c r="E9" s="7">
        <v>2380964</v>
      </c>
      <c r="F9" s="7">
        <v>4751599</v>
      </c>
      <c r="G9" s="7">
        <v>7132563</v>
      </c>
      <c r="H9" s="8">
        <f t="shared" si="0"/>
        <v>-55.083473184748755</v>
      </c>
      <c r="I9" s="8">
        <f t="shared" si="1"/>
        <v>-80.19944657116483</v>
      </c>
      <c r="J9" s="9">
        <f t="shared" si="2"/>
        <v>-75.65525940051951</v>
      </c>
    </row>
    <row r="10" spans="1:10" ht="15">
      <c r="A10" s="10" t="s">
        <v>54</v>
      </c>
      <c r="B10" s="3">
        <v>384997</v>
      </c>
      <c r="C10" s="3">
        <v>517652</v>
      </c>
      <c r="D10" s="3">
        <v>902649</v>
      </c>
      <c r="E10" s="3">
        <v>161602</v>
      </c>
      <c r="F10" s="3">
        <v>35206</v>
      </c>
      <c r="G10" s="3">
        <v>196808</v>
      </c>
      <c r="H10" s="4">
        <f t="shared" si="0"/>
        <v>-58.025127468525724</v>
      </c>
      <c r="I10" s="4">
        <f t="shared" si="1"/>
        <v>-93.19890582862618</v>
      </c>
      <c r="J10" s="5">
        <f t="shared" si="2"/>
        <v>-78.19661906233763</v>
      </c>
    </row>
    <row r="11" spans="1:10" ht="15">
      <c r="A11" s="6" t="s">
        <v>9</v>
      </c>
      <c r="B11" s="7">
        <v>1304808</v>
      </c>
      <c r="C11" s="7">
        <v>2972379</v>
      </c>
      <c r="D11" s="7">
        <v>4277187</v>
      </c>
      <c r="E11" s="7">
        <v>607495</v>
      </c>
      <c r="F11" s="7">
        <v>688800</v>
      </c>
      <c r="G11" s="7">
        <v>1296295</v>
      </c>
      <c r="H11" s="8">
        <f t="shared" si="0"/>
        <v>-53.44180906309587</v>
      </c>
      <c r="I11" s="8">
        <f t="shared" si="1"/>
        <v>-76.82664290119126</v>
      </c>
      <c r="J11" s="9">
        <f t="shared" si="2"/>
        <v>-69.69281445959693</v>
      </c>
    </row>
    <row r="12" spans="1:10" ht="15">
      <c r="A12" s="10" t="s">
        <v>10</v>
      </c>
      <c r="B12" s="3">
        <v>2089638</v>
      </c>
      <c r="C12" s="3">
        <v>1694130</v>
      </c>
      <c r="D12" s="3">
        <v>3783768</v>
      </c>
      <c r="E12" s="3">
        <v>806394</v>
      </c>
      <c r="F12" s="3">
        <v>386472</v>
      </c>
      <c r="G12" s="3">
        <v>1192866</v>
      </c>
      <c r="H12" s="4">
        <f t="shared" si="0"/>
        <v>-61.40987099200914</v>
      </c>
      <c r="I12" s="4">
        <f t="shared" si="1"/>
        <v>-77.18758300720724</v>
      </c>
      <c r="J12" s="5">
        <f t="shared" si="2"/>
        <v>-68.47412420634669</v>
      </c>
    </row>
    <row r="13" spans="1:10" ht="15">
      <c r="A13" s="6" t="s">
        <v>11</v>
      </c>
      <c r="B13" s="7">
        <v>3229814</v>
      </c>
      <c r="C13" s="7">
        <v>582091</v>
      </c>
      <c r="D13" s="7">
        <v>3811905</v>
      </c>
      <c r="E13" s="7">
        <v>1720092</v>
      </c>
      <c r="F13" s="7">
        <v>199121</v>
      </c>
      <c r="G13" s="7">
        <v>1919213</v>
      </c>
      <c r="H13" s="8">
        <f t="shared" si="0"/>
        <v>-46.74331091511771</v>
      </c>
      <c r="I13" s="8">
        <f t="shared" si="1"/>
        <v>-65.79211841447471</v>
      </c>
      <c r="J13" s="9">
        <f t="shared" si="2"/>
        <v>-49.65212931591947</v>
      </c>
    </row>
    <row r="14" spans="1:10" ht="15">
      <c r="A14" s="10" t="s">
        <v>12</v>
      </c>
      <c r="B14" s="3">
        <v>2603831</v>
      </c>
      <c r="C14" s="3">
        <v>377636</v>
      </c>
      <c r="D14" s="3">
        <v>2981467</v>
      </c>
      <c r="E14" s="3">
        <v>1333945</v>
      </c>
      <c r="F14" s="3">
        <v>53184</v>
      </c>
      <c r="G14" s="3">
        <v>1387129</v>
      </c>
      <c r="H14" s="4">
        <f t="shared" si="0"/>
        <v>-48.769908646144856</v>
      </c>
      <c r="I14" s="4">
        <f t="shared" si="1"/>
        <v>-85.91659693461429</v>
      </c>
      <c r="J14" s="5">
        <f t="shared" si="2"/>
        <v>-53.47495041870327</v>
      </c>
    </row>
    <row r="15" spans="1:10" ht="15">
      <c r="A15" s="6" t="s">
        <v>13</v>
      </c>
      <c r="B15" s="7">
        <v>753677</v>
      </c>
      <c r="C15" s="7">
        <v>6222</v>
      </c>
      <c r="D15" s="7">
        <v>759899</v>
      </c>
      <c r="E15" s="7">
        <v>403512</v>
      </c>
      <c r="F15" s="7">
        <v>2054</v>
      </c>
      <c r="G15" s="7">
        <v>405566</v>
      </c>
      <c r="H15" s="8">
        <f t="shared" si="0"/>
        <v>-46.460884437232394</v>
      </c>
      <c r="I15" s="8">
        <f t="shared" si="1"/>
        <v>-66.98810671809707</v>
      </c>
      <c r="J15" s="9">
        <f t="shared" si="2"/>
        <v>-46.628959901250035</v>
      </c>
    </row>
    <row r="16" spans="1:10" ht="15">
      <c r="A16" s="10" t="s">
        <v>14</v>
      </c>
      <c r="B16" s="3">
        <v>1582518</v>
      </c>
      <c r="C16" s="3">
        <v>286403</v>
      </c>
      <c r="D16" s="3">
        <v>1868921</v>
      </c>
      <c r="E16" s="3">
        <v>919973</v>
      </c>
      <c r="F16" s="3">
        <v>110467</v>
      </c>
      <c r="G16" s="3">
        <v>1030440</v>
      </c>
      <c r="H16" s="4">
        <f t="shared" si="0"/>
        <v>-41.866506415724814</v>
      </c>
      <c r="I16" s="4">
        <f t="shared" si="1"/>
        <v>-61.42952413207963</v>
      </c>
      <c r="J16" s="5">
        <f t="shared" si="2"/>
        <v>-44.864443173360456</v>
      </c>
    </row>
    <row r="17" spans="1:10" ht="15">
      <c r="A17" s="6" t="s">
        <v>15</v>
      </c>
      <c r="B17" s="7">
        <v>183736</v>
      </c>
      <c r="C17" s="7">
        <v>1369</v>
      </c>
      <c r="D17" s="7">
        <v>185105</v>
      </c>
      <c r="E17" s="7">
        <v>94819</v>
      </c>
      <c r="F17" s="7">
        <v>1293</v>
      </c>
      <c r="G17" s="7">
        <v>96112</v>
      </c>
      <c r="H17" s="8">
        <f t="shared" si="0"/>
        <v>-48.39389123525058</v>
      </c>
      <c r="I17" s="8">
        <f t="shared" si="1"/>
        <v>-5.551497443389335</v>
      </c>
      <c r="J17" s="9">
        <f t="shared" si="2"/>
        <v>-48.077037357175655</v>
      </c>
    </row>
    <row r="18" spans="1:10" ht="15">
      <c r="A18" s="10" t="s">
        <v>16</v>
      </c>
      <c r="B18" s="3">
        <v>244142</v>
      </c>
      <c r="C18" s="3">
        <v>0</v>
      </c>
      <c r="D18" s="3">
        <v>244142</v>
      </c>
      <c r="E18" s="3">
        <v>147962</v>
      </c>
      <c r="F18" s="3">
        <v>367</v>
      </c>
      <c r="G18" s="3">
        <v>148329</v>
      </c>
      <c r="H18" s="4">
        <f t="shared" si="0"/>
        <v>-39.39510612676229</v>
      </c>
      <c r="I18" s="4">
        <f t="shared" si="1"/>
        <v>0</v>
      </c>
      <c r="J18" s="5">
        <f t="shared" si="2"/>
        <v>-39.24478377337779</v>
      </c>
    </row>
    <row r="19" spans="1:10" ht="15">
      <c r="A19" s="6" t="s">
        <v>17</v>
      </c>
      <c r="B19" s="7">
        <v>120157</v>
      </c>
      <c r="C19" s="7">
        <v>6391</v>
      </c>
      <c r="D19" s="7">
        <v>126548</v>
      </c>
      <c r="E19" s="7">
        <v>67781</v>
      </c>
      <c r="F19" s="7">
        <v>3191</v>
      </c>
      <c r="G19" s="7">
        <v>70972</v>
      </c>
      <c r="H19" s="8">
        <f t="shared" si="0"/>
        <v>-43.58963689173331</v>
      </c>
      <c r="I19" s="8">
        <f t="shared" si="1"/>
        <v>-50.070411516194646</v>
      </c>
      <c r="J19" s="9">
        <f t="shared" si="2"/>
        <v>-43.91693270537662</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297908</v>
      </c>
      <c r="C21" s="7">
        <v>4498</v>
      </c>
      <c r="D21" s="7">
        <v>302406</v>
      </c>
      <c r="E21" s="7">
        <v>125002</v>
      </c>
      <c r="F21" s="7">
        <v>5272</v>
      </c>
      <c r="G21" s="7">
        <v>130274</v>
      </c>
      <c r="H21" s="8">
        <f t="shared" si="0"/>
        <v>-58.04006606066302</v>
      </c>
      <c r="I21" s="8">
        <f t="shared" si="1"/>
        <v>17.207647843485994</v>
      </c>
      <c r="J21" s="9">
        <f t="shared" si="2"/>
        <v>-56.92082829044397</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401832</v>
      </c>
      <c r="C23" s="7">
        <v>1249</v>
      </c>
      <c r="D23" s="7">
        <v>403081</v>
      </c>
      <c r="E23" s="7">
        <v>260816</v>
      </c>
      <c r="F23" s="7">
        <v>967</v>
      </c>
      <c r="G23" s="7">
        <v>261783</v>
      </c>
      <c r="H23" s="8">
        <f t="shared" si="0"/>
        <v>-35.09327281052778</v>
      </c>
      <c r="I23" s="8">
        <f t="shared" si="1"/>
        <v>-22.57806244995997</v>
      </c>
      <c r="J23" s="9">
        <f t="shared" si="2"/>
        <v>-35.054492769443364</v>
      </c>
    </row>
    <row r="24" spans="1:10" ht="15">
      <c r="A24" s="10" t="s">
        <v>21</v>
      </c>
      <c r="B24" s="3">
        <v>152135</v>
      </c>
      <c r="C24" s="3">
        <v>560</v>
      </c>
      <c r="D24" s="3">
        <v>152695</v>
      </c>
      <c r="E24" s="3">
        <v>91358</v>
      </c>
      <c r="F24" s="3">
        <v>0</v>
      </c>
      <c r="G24" s="3">
        <v>91358</v>
      </c>
      <c r="H24" s="4">
        <f t="shared" si="0"/>
        <v>-39.949387057547575</v>
      </c>
      <c r="I24" s="4">
        <f t="shared" si="1"/>
        <v>-100</v>
      </c>
      <c r="J24" s="5">
        <f t="shared" si="2"/>
        <v>-40.169619175480534</v>
      </c>
    </row>
    <row r="25" spans="1:10" ht="15">
      <c r="A25" s="6" t="s">
        <v>22</v>
      </c>
      <c r="B25" s="7">
        <v>190516</v>
      </c>
      <c r="C25" s="7">
        <v>14182</v>
      </c>
      <c r="D25" s="7">
        <v>204698</v>
      </c>
      <c r="E25" s="7">
        <v>51002</v>
      </c>
      <c r="F25" s="7">
        <v>9151</v>
      </c>
      <c r="G25" s="7">
        <v>60153</v>
      </c>
      <c r="H25" s="8">
        <f t="shared" si="0"/>
        <v>-73.22954502508976</v>
      </c>
      <c r="I25" s="8">
        <f t="shared" si="1"/>
        <v>-35.474545198138486</v>
      </c>
      <c r="J25" s="9">
        <f t="shared" si="2"/>
        <v>-70.61378225483395</v>
      </c>
    </row>
    <row r="26" spans="1:10" ht="15">
      <c r="A26" s="10" t="s">
        <v>23</v>
      </c>
      <c r="B26" s="3">
        <v>97525</v>
      </c>
      <c r="C26" s="3">
        <v>4160</v>
      </c>
      <c r="D26" s="3">
        <v>101685</v>
      </c>
      <c r="E26" s="3">
        <v>64175</v>
      </c>
      <c r="F26" s="3">
        <v>1316</v>
      </c>
      <c r="G26" s="3">
        <v>65491</v>
      </c>
      <c r="H26" s="4">
        <f t="shared" si="0"/>
        <v>-34.19635990771597</v>
      </c>
      <c r="I26" s="4">
        <f t="shared" si="1"/>
        <v>-68.36538461538461</v>
      </c>
      <c r="J26" s="5">
        <f t="shared" si="2"/>
        <v>-35.59423710478438</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387603</v>
      </c>
      <c r="C28" s="3">
        <v>99828</v>
      </c>
      <c r="D28" s="3">
        <v>487431</v>
      </c>
      <c r="E28" s="3">
        <v>180176</v>
      </c>
      <c r="F28" s="3">
        <v>7341</v>
      </c>
      <c r="G28" s="3">
        <v>187517</v>
      </c>
      <c r="H28" s="4">
        <f t="shared" si="0"/>
        <v>-53.51532366880545</v>
      </c>
      <c r="I28" s="4">
        <f t="shared" si="1"/>
        <v>-92.64635172496695</v>
      </c>
      <c r="J28" s="5">
        <f t="shared" si="2"/>
        <v>-61.52952930773792</v>
      </c>
    </row>
    <row r="29" spans="1:10" ht="15">
      <c r="A29" s="6" t="s">
        <v>26</v>
      </c>
      <c r="B29" s="7">
        <v>1274893</v>
      </c>
      <c r="C29" s="7">
        <v>61581</v>
      </c>
      <c r="D29" s="7">
        <v>1336474</v>
      </c>
      <c r="E29" s="7">
        <v>787943</v>
      </c>
      <c r="F29" s="7">
        <v>21391</v>
      </c>
      <c r="G29" s="7">
        <v>809334</v>
      </c>
      <c r="H29" s="8">
        <f t="shared" si="0"/>
        <v>-38.19536227746171</v>
      </c>
      <c r="I29" s="8">
        <f t="shared" si="1"/>
        <v>-65.2636365112616</v>
      </c>
      <c r="J29" s="9">
        <f t="shared" si="2"/>
        <v>-39.442592972253856</v>
      </c>
    </row>
    <row r="30" spans="1:10" ht="15">
      <c r="A30" s="10" t="s">
        <v>27</v>
      </c>
      <c r="B30" s="3">
        <v>659667</v>
      </c>
      <c r="C30" s="3">
        <v>33265</v>
      </c>
      <c r="D30" s="3">
        <v>692932</v>
      </c>
      <c r="E30" s="3">
        <v>395631</v>
      </c>
      <c r="F30" s="3">
        <v>21905</v>
      </c>
      <c r="G30" s="3">
        <v>417536</v>
      </c>
      <c r="H30" s="4">
        <f t="shared" si="0"/>
        <v>-40.02564930487655</v>
      </c>
      <c r="I30" s="4">
        <f t="shared" si="1"/>
        <v>-34.150007515406585</v>
      </c>
      <c r="J30" s="5">
        <f t="shared" si="2"/>
        <v>-39.74358234285616</v>
      </c>
    </row>
    <row r="31" spans="1:10" ht="15">
      <c r="A31" s="6" t="s">
        <v>28</v>
      </c>
      <c r="B31" s="7">
        <v>317897</v>
      </c>
      <c r="C31" s="7">
        <v>958</v>
      </c>
      <c r="D31" s="7">
        <v>318855</v>
      </c>
      <c r="E31" s="7">
        <v>167641</v>
      </c>
      <c r="F31" s="7">
        <v>559</v>
      </c>
      <c r="G31" s="7">
        <v>168200</v>
      </c>
      <c r="H31" s="8">
        <f t="shared" si="0"/>
        <v>-47.2656237712215</v>
      </c>
      <c r="I31" s="8">
        <f t="shared" si="1"/>
        <v>-41.64926931106472</v>
      </c>
      <c r="J31" s="9">
        <f t="shared" si="2"/>
        <v>-47.2487494315598</v>
      </c>
    </row>
    <row r="32" spans="1:10" ht="15">
      <c r="A32" s="10" t="s">
        <v>56</v>
      </c>
      <c r="B32" s="3">
        <v>648</v>
      </c>
      <c r="C32" s="3">
        <v>70007</v>
      </c>
      <c r="D32" s="3">
        <v>70655</v>
      </c>
      <c r="E32" s="3">
        <v>0</v>
      </c>
      <c r="F32" s="3">
        <v>42007</v>
      </c>
      <c r="G32" s="3">
        <v>42007</v>
      </c>
      <c r="H32" s="4">
        <f t="shared" si="0"/>
        <v>-100</v>
      </c>
      <c r="I32" s="4">
        <f t="shared" si="1"/>
        <v>-39.99600039996</v>
      </c>
      <c r="J32" s="5">
        <f t="shared" si="2"/>
        <v>-40.54631660887411</v>
      </c>
    </row>
    <row r="33" spans="1:10" ht="15">
      <c r="A33" s="6" t="s">
        <v>68</v>
      </c>
      <c r="B33" s="7">
        <v>139269</v>
      </c>
      <c r="C33" s="7">
        <v>0</v>
      </c>
      <c r="D33" s="7">
        <v>139269</v>
      </c>
      <c r="E33" s="7">
        <v>66502</v>
      </c>
      <c r="F33" s="7">
        <v>0</v>
      </c>
      <c r="G33" s="7">
        <v>66502</v>
      </c>
      <c r="H33" s="8">
        <f t="shared" si="0"/>
        <v>-52.24924426828655</v>
      </c>
      <c r="I33" s="8">
        <f t="shared" si="1"/>
        <v>0</v>
      </c>
      <c r="J33" s="9">
        <f t="shared" si="2"/>
        <v>-52.24924426828655</v>
      </c>
    </row>
    <row r="34" spans="1:10" ht="15">
      <c r="A34" s="10" t="s">
        <v>29</v>
      </c>
      <c r="B34" s="3">
        <v>713958</v>
      </c>
      <c r="C34" s="3">
        <v>203027</v>
      </c>
      <c r="D34" s="3">
        <v>916985</v>
      </c>
      <c r="E34" s="3">
        <v>422610</v>
      </c>
      <c r="F34" s="3">
        <v>52467</v>
      </c>
      <c r="G34" s="3">
        <v>475077</v>
      </c>
      <c r="H34" s="4">
        <f t="shared" si="0"/>
        <v>-40.80744245459817</v>
      </c>
      <c r="I34" s="4">
        <f t="shared" si="1"/>
        <v>-74.1576243553813</v>
      </c>
      <c r="J34" s="5">
        <f t="shared" si="2"/>
        <v>-48.19140989220107</v>
      </c>
    </row>
    <row r="35" spans="1:10" ht="15">
      <c r="A35" s="6" t="s">
        <v>67</v>
      </c>
      <c r="B35" s="7">
        <v>201074</v>
      </c>
      <c r="C35" s="7">
        <v>1081</v>
      </c>
      <c r="D35" s="7">
        <v>202155</v>
      </c>
      <c r="E35" s="7">
        <v>93061</v>
      </c>
      <c r="F35" s="7">
        <v>169</v>
      </c>
      <c r="G35" s="7">
        <v>93230</v>
      </c>
      <c r="H35" s="8">
        <f t="shared" si="0"/>
        <v>-53.71803415657917</v>
      </c>
      <c r="I35" s="8">
        <f t="shared" si="1"/>
        <v>-84.36632747456059</v>
      </c>
      <c r="J35" s="9">
        <f t="shared" si="2"/>
        <v>-53.88192228735377</v>
      </c>
    </row>
    <row r="36" spans="1:10" ht="15">
      <c r="A36" s="10" t="s">
        <v>30</v>
      </c>
      <c r="B36" s="3">
        <v>57773</v>
      </c>
      <c r="C36" s="3">
        <v>64499</v>
      </c>
      <c r="D36" s="3">
        <v>122272</v>
      </c>
      <c r="E36" s="3">
        <v>30664</v>
      </c>
      <c r="F36" s="3">
        <v>4334</v>
      </c>
      <c r="G36" s="3">
        <v>34998</v>
      </c>
      <c r="H36" s="4">
        <f t="shared" si="0"/>
        <v>-46.923303273155284</v>
      </c>
      <c r="I36" s="4">
        <f t="shared" si="1"/>
        <v>-93.2805159769919</v>
      </c>
      <c r="J36" s="5">
        <f t="shared" si="2"/>
        <v>-71.37693012300444</v>
      </c>
    </row>
    <row r="37" spans="1:10" ht="15">
      <c r="A37" s="6" t="s">
        <v>31</v>
      </c>
      <c r="B37" s="7">
        <v>198041</v>
      </c>
      <c r="C37" s="7">
        <v>116</v>
      </c>
      <c r="D37" s="7">
        <v>198157</v>
      </c>
      <c r="E37" s="7">
        <v>111792</v>
      </c>
      <c r="F37" s="7">
        <v>586</v>
      </c>
      <c r="G37" s="7">
        <v>112378</v>
      </c>
      <c r="H37" s="8">
        <f t="shared" si="0"/>
        <v>-43.5510828565802</v>
      </c>
      <c r="I37" s="8">
        <f t="shared" si="1"/>
        <v>405.1724137931035</v>
      </c>
      <c r="J37" s="9">
        <f t="shared" si="2"/>
        <v>-43.28840263023764</v>
      </c>
    </row>
    <row r="38" spans="1:10" ht="15">
      <c r="A38" s="10" t="s">
        <v>32</v>
      </c>
      <c r="B38" s="3">
        <v>396044</v>
      </c>
      <c r="C38" s="3">
        <v>194</v>
      </c>
      <c r="D38" s="3">
        <v>396238</v>
      </c>
      <c r="E38" s="3">
        <v>285904</v>
      </c>
      <c r="F38" s="3">
        <v>0</v>
      </c>
      <c r="G38" s="3">
        <v>285904</v>
      </c>
      <c r="H38" s="4">
        <f t="shared" si="0"/>
        <v>-27.81004130854148</v>
      </c>
      <c r="I38" s="4">
        <f t="shared" si="1"/>
        <v>-100</v>
      </c>
      <c r="J38" s="5">
        <f t="shared" si="2"/>
        <v>-27.84538585395646</v>
      </c>
    </row>
    <row r="39" spans="1:10" ht="15">
      <c r="A39" s="6" t="s">
        <v>33</v>
      </c>
      <c r="B39" s="7">
        <v>47189</v>
      </c>
      <c r="C39" s="7">
        <v>2159</v>
      </c>
      <c r="D39" s="7">
        <v>49348</v>
      </c>
      <c r="E39" s="7">
        <v>19201</v>
      </c>
      <c r="F39" s="7">
        <v>1267</v>
      </c>
      <c r="G39" s="7">
        <v>20468</v>
      </c>
      <c r="H39" s="8">
        <f t="shared" si="0"/>
        <v>-59.31043251605247</v>
      </c>
      <c r="I39" s="8">
        <f t="shared" si="1"/>
        <v>-41.315423807318204</v>
      </c>
      <c r="J39" s="9">
        <f t="shared" si="2"/>
        <v>-58.523141768663365</v>
      </c>
    </row>
    <row r="40" spans="1:10" ht="15">
      <c r="A40" s="10" t="s">
        <v>34</v>
      </c>
      <c r="B40" s="3">
        <v>1478362</v>
      </c>
      <c r="C40" s="3">
        <v>275549</v>
      </c>
      <c r="D40" s="3">
        <v>1753911</v>
      </c>
      <c r="E40" s="3">
        <v>715199</v>
      </c>
      <c r="F40" s="3">
        <v>175242</v>
      </c>
      <c r="G40" s="3">
        <v>890441</v>
      </c>
      <c r="H40" s="4">
        <f t="shared" si="0"/>
        <v>-51.62220078708734</v>
      </c>
      <c r="I40" s="4">
        <f t="shared" si="1"/>
        <v>-36.40259990056215</v>
      </c>
      <c r="J40" s="5">
        <f t="shared" si="2"/>
        <v>-49.23111834066837</v>
      </c>
    </row>
    <row r="41" spans="1:10" ht="15">
      <c r="A41" s="6" t="s">
        <v>35</v>
      </c>
      <c r="B41" s="7">
        <v>39323</v>
      </c>
      <c r="C41" s="7">
        <v>5173</v>
      </c>
      <c r="D41" s="7">
        <v>44496</v>
      </c>
      <c r="E41" s="7">
        <v>10604</v>
      </c>
      <c r="F41" s="7">
        <v>1016</v>
      </c>
      <c r="G41" s="7">
        <v>11620</v>
      </c>
      <c r="H41" s="8">
        <f t="shared" si="0"/>
        <v>-73.03359357119244</v>
      </c>
      <c r="I41" s="8">
        <f t="shared" si="1"/>
        <v>-80.35955924995167</v>
      </c>
      <c r="J41" s="9">
        <f t="shared" si="2"/>
        <v>-73.88529306005034</v>
      </c>
    </row>
    <row r="42" spans="1:10" ht="15">
      <c r="A42" s="10" t="s">
        <v>36</v>
      </c>
      <c r="B42" s="3">
        <v>658630</v>
      </c>
      <c r="C42" s="3">
        <v>103679</v>
      </c>
      <c r="D42" s="3">
        <v>762309</v>
      </c>
      <c r="E42" s="3">
        <v>327631</v>
      </c>
      <c r="F42" s="3">
        <v>51679</v>
      </c>
      <c r="G42" s="3">
        <v>379310</v>
      </c>
      <c r="H42" s="4">
        <f t="shared" si="0"/>
        <v>-50.25568224951794</v>
      </c>
      <c r="I42" s="4">
        <f t="shared" si="1"/>
        <v>-50.15480473384195</v>
      </c>
      <c r="J42" s="5">
        <f t="shared" si="2"/>
        <v>-50.241962248904315</v>
      </c>
    </row>
    <row r="43" spans="1:10" ht="15">
      <c r="A43" s="6" t="s">
        <v>37</v>
      </c>
      <c r="B43" s="7">
        <v>544086</v>
      </c>
      <c r="C43" s="7">
        <v>8310</v>
      </c>
      <c r="D43" s="7">
        <v>552396</v>
      </c>
      <c r="E43" s="7">
        <v>358679</v>
      </c>
      <c r="F43" s="7">
        <v>4209</v>
      </c>
      <c r="G43" s="7">
        <v>362888</v>
      </c>
      <c r="H43" s="8">
        <f t="shared" si="0"/>
        <v>-34.07678197931945</v>
      </c>
      <c r="I43" s="8">
        <f t="shared" si="1"/>
        <v>-49.35018050541517</v>
      </c>
      <c r="J43" s="9">
        <f t="shared" si="2"/>
        <v>-34.30654820092832</v>
      </c>
    </row>
    <row r="44" spans="1:10" ht="15">
      <c r="A44" s="10" t="s">
        <v>38</v>
      </c>
      <c r="B44" s="3">
        <v>419548</v>
      </c>
      <c r="C44" s="3">
        <v>2388</v>
      </c>
      <c r="D44" s="3">
        <v>421936</v>
      </c>
      <c r="E44" s="3">
        <v>287773</v>
      </c>
      <c r="F44" s="3">
        <v>477</v>
      </c>
      <c r="G44" s="3">
        <v>288250</v>
      </c>
      <c r="H44" s="4">
        <f t="shared" si="0"/>
        <v>-31.408801853423206</v>
      </c>
      <c r="I44" s="4">
        <f t="shared" si="1"/>
        <v>-80.0251256281407</v>
      </c>
      <c r="J44" s="5">
        <f t="shared" si="2"/>
        <v>-31.68395206856016</v>
      </c>
    </row>
    <row r="45" spans="1:10" ht="15">
      <c r="A45" s="6" t="s">
        <v>70</v>
      </c>
      <c r="B45" s="7">
        <v>292574</v>
      </c>
      <c r="C45" s="7">
        <v>1575</v>
      </c>
      <c r="D45" s="7">
        <v>294149</v>
      </c>
      <c r="E45" s="7">
        <v>197062</v>
      </c>
      <c r="F45" s="7">
        <v>903</v>
      </c>
      <c r="G45" s="7">
        <v>197965</v>
      </c>
      <c r="H45" s="8">
        <f t="shared" si="0"/>
        <v>-32.64541620239666</v>
      </c>
      <c r="I45" s="8">
        <f t="shared" si="1"/>
        <v>-42.66666666666667</v>
      </c>
      <c r="J45" s="9">
        <f t="shared" si="2"/>
        <v>-32.69907427868189</v>
      </c>
    </row>
    <row r="46" spans="1:10" ht="15">
      <c r="A46" s="10" t="s">
        <v>39</v>
      </c>
      <c r="B46" s="3">
        <v>367466</v>
      </c>
      <c r="C46" s="3">
        <v>3840</v>
      </c>
      <c r="D46" s="3">
        <v>371306</v>
      </c>
      <c r="E46" s="3">
        <v>111583</v>
      </c>
      <c r="F46" s="3">
        <v>1148</v>
      </c>
      <c r="G46" s="3">
        <v>112731</v>
      </c>
      <c r="H46" s="4">
        <f t="shared" si="0"/>
        <v>-69.63446958358053</v>
      </c>
      <c r="I46" s="4">
        <f t="shared" si="1"/>
        <v>-70.10416666666667</v>
      </c>
      <c r="J46" s="5">
        <f t="shared" si="2"/>
        <v>-69.63932713179965</v>
      </c>
    </row>
    <row r="47" spans="1:10" ht="15">
      <c r="A47" s="6" t="s">
        <v>40</v>
      </c>
      <c r="B47" s="7">
        <v>779720</v>
      </c>
      <c r="C47" s="7">
        <v>22432</v>
      </c>
      <c r="D47" s="7">
        <v>802152</v>
      </c>
      <c r="E47" s="7">
        <v>405459</v>
      </c>
      <c r="F47" s="7">
        <v>8803</v>
      </c>
      <c r="G47" s="7">
        <v>414262</v>
      </c>
      <c r="H47" s="8">
        <f t="shared" si="0"/>
        <v>-47.99941004463141</v>
      </c>
      <c r="I47" s="8">
        <f t="shared" si="1"/>
        <v>-60.75695435092725</v>
      </c>
      <c r="J47" s="9">
        <f t="shared" si="2"/>
        <v>-48.356171897595466</v>
      </c>
    </row>
    <row r="48" spans="1:10" ht="15">
      <c r="A48" s="10" t="s">
        <v>41</v>
      </c>
      <c r="B48" s="3">
        <v>1014241</v>
      </c>
      <c r="C48" s="3">
        <v>114761</v>
      </c>
      <c r="D48" s="3">
        <v>1129002</v>
      </c>
      <c r="E48" s="3">
        <v>600501</v>
      </c>
      <c r="F48" s="3">
        <v>68931</v>
      </c>
      <c r="G48" s="3">
        <v>669432</v>
      </c>
      <c r="H48" s="4">
        <f t="shared" si="0"/>
        <v>-40.79306594783685</v>
      </c>
      <c r="I48" s="4">
        <f t="shared" si="1"/>
        <v>-39.9351696133704</v>
      </c>
      <c r="J48" s="5">
        <f t="shared" si="2"/>
        <v>-40.70586234568229</v>
      </c>
    </row>
    <row r="49" spans="1:10" ht="15">
      <c r="A49" s="6" t="s">
        <v>42</v>
      </c>
      <c r="B49" s="7">
        <v>21751</v>
      </c>
      <c r="C49" s="7">
        <v>0</v>
      </c>
      <c r="D49" s="7">
        <v>21751</v>
      </c>
      <c r="E49" s="7">
        <v>21157</v>
      </c>
      <c r="F49" s="7">
        <v>0</v>
      </c>
      <c r="G49" s="7">
        <v>21157</v>
      </c>
      <c r="H49" s="8">
        <f t="shared" si="0"/>
        <v>-2.7309089237276445</v>
      </c>
      <c r="I49" s="8">
        <f t="shared" si="1"/>
        <v>0</v>
      </c>
      <c r="J49" s="9">
        <f t="shared" si="2"/>
        <v>-2.7309089237276445</v>
      </c>
    </row>
    <row r="50" spans="1:10" ht="15">
      <c r="A50" s="10" t="s">
        <v>43</v>
      </c>
      <c r="B50" s="3">
        <v>103463</v>
      </c>
      <c r="C50" s="3">
        <v>319</v>
      </c>
      <c r="D50" s="3">
        <v>103782</v>
      </c>
      <c r="E50" s="3">
        <v>64026</v>
      </c>
      <c r="F50" s="3">
        <v>0</v>
      </c>
      <c r="G50" s="3">
        <v>64026</v>
      </c>
      <c r="H50" s="4">
        <f t="shared" si="0"/>
        <v>-38.11700801252621</v>
      </c>
      <c r="I50" s="4">
        <f t="shared" si="1"/>
        <v>-100</v>
      </c>
      <c r="J50" s="5">
        <f t="shared" si="2"/>
        <v>-38.307220905359316</v>
      </c>
    </row>
    <row r="51" spans="1:10" ht="15">
      <c r="A51" s="6" t="s">
        <v>44</v>
      </c>
      <c r="B51" s="7">
        <v>369700</v>
      </c>
      <c r="C51" s="7">
        <v>3584</v>
      </c>
      <c r="D51" s="7">
        <v>373284</v>
      </c>
      <c r="E51" s="7">
        <v>218180</v>
      </c>
      <c r="F51" s="7">
        <v>3191</v>
      </c>
      <c r="G51" s="7">
        <v>221371</v>
      </c>
      <c r="H51" s="8">
        <f t="shared" si="0"/>
        <v>-40.984582093589395</v>
      </c>
      <c r="I51" s="8">
        <f t="shared" si="1"/>
        <v>-10.965401785714286</v>
      </c>
      <c r="J51" s="9">
        <f t="shared" si="2"/>
        <v>-40.696359876126486</v>
      </c>
    </row>
    <row r="52" spans="1:10" ht="15">
      <c r="A52" s="10" t="s">
        <v>75</v>
      </c>
      <c r="B52" s="3">
        <v>529416</v>
      </c>
      <c r="C52" s="3">
        <v>13629</v>
      </c>
      <c r="D52" s="3">
        <v>543045</v>
      </c>
      <c r="E52" s="3">
        <v>310854</v>
      </c>
      <c r="F52" s="3">
        <v>4217</v>
      </c>
      <c r="G52" s="3">
        <v>315071</v>
      </c>
      <c r="H52" s="4">
        <f t="shared" si="0"/>
        <v>-41.28360306450882</v>
      </c>
      <c r="I52" s="4">
        <f t="shared" si="1"/>
        <v>-69.05862499082838</v>
      </c>
      <c r="J52" s="5">
        <f t="shared" si="2"/>
        <v>-41.98068300048799</v>
      </c>
    </row>
    <row r="53" spans="1:10" ht="15">
      <c r="A53" s="6" t="s">
        <v>45</v>
      </c>
      <c r="B53" s="7">
        <v>281533</v>
      </c>
      <c r="C53" s="7">
        <v>0</v>
      </c>
      <c r="D53" s="7">
        <v>281533</v>
      </c>
      <c r="E53" s="7">
        <v>146294</v>
      </c>
      <c r="F53" s="7">
        <v>0</v>
      </c>
      <c r="G53" s="7">
        <v>146294</v>
      </c>
      <c r="H53" s="8">
        <f t="shared" si="0"/>
        <v>-48.03664224087407</v>
      </c>
      <c r="I53" s="8">
        <f t="shared" si="1"/>
        <v>0</v>
      </c>
      <c r="J53" s="9">
        <f t="shared" si="2"/>
        <v>-48.03664224087407</v>
      </c>
    </row>
    <row r="54" spans="1:10" ht="15">
      <c r="A54" s="10" t="s">
        <v>71</v>
      </c>
      <c r="B54" s="3">
        <v>51787</v>
      </c>
      <c r="C54" s="3">
        <v>1816</v>
      </c>
      <c r="D54" s="3">
        <v>53603</v>
      </c>
      <c r="E54" s="3">
        <v>19366</v>
      </c>
      <c r="F54" s="3">
        <v>389</v>
      </c>
      <c r="G54" s="3">
        <v>19755</v>
      </c>
      <c r="H54" s="4">
        <f t="shared" si="0"/>
        <v>-62.60451464653292</v>
      </c>
      <c r="I54" s="4">
        <f t="shared" si="1"/>
        <v>-78.57929515418502</v>
      </c>
      <c r="J54" s="5">
        <f t="shared" si="2"/>
        <v>-63.14571945600059</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20532</v>
      </c>
      <c r="C56" s="3">
        <v>508</v>
      </c>
      <c r="D56" s="3">
        <v>21040</v>
      </c>
      <c r="E56" s="3">
        <v>6804</v>
      </c>
      <c r="F56" s="3">
        <v>714</v>
      </c>
      <c r="G56" s="3">
        <v>7518</v>
      </c>
      <c r="H56" s="4">
        <f t="shared" si="0"/>
        <v>-66.86148451198129</v>
      </c>
      <c r="I56" s="4">
        <f t="shared" si="1"/>
        <v>40.55118110236221</v>
      </c>
      <c r="J56" s="5">
        <f t="shared" si="2"/>
        <v>-64.2680608365019</v>
      </c>
    </row>
    <row r="57" spans="1:10" ht="15">
      <c r="A57" s="6" t="s">
        <v>48</v>
      </c>
      <c r="B57" s="7">
        <v>1073410</v>
      </c>
      <c r="C57" s="7">
        <v>7268</v>
      </c>
      <c r="D57" s="7">
        <v>1080678</v>
      </c>
      <c r="E57" s="7">
        <v>707560</v>
      </c>
      <c r="F57" s="7">
        <v>1237</v>
      </c>
      <c r="G57" s="7">
        <v>708797</v>
      </c>
      <c r="H57" s="8">
        <f t="shared" si="0"/>
        <v>-34.08296922890601</v>
      </c>
      <c r="I57" s="8">
        <f t="shared" si="1"/>
        <v>-82.98018712162906</v>
      </c>
      <c r="J57" s="9">
        <f t="shared" si="2"/>
        <v>-34.411822948186234</v>
      </c>
    </row>
    <row r="58" spans="1:10" ht="15">
      <c r="A58" s="10" t="s">
        <v>57</v>
      </c>
      <c r="B58" s="3">
        <v>46986</v>
      </c>
      <c r="C58" s="3">
        <v>21490</v>
      </c>
      <c r="D58" s="3">
        <v>68476</v>
      </c>
      <c r="E58" s="3">
        <v>9512</v>
      </c>
      <c r="F58" s="3">
        <v>6938</v>
      </c>
      <c r="G58" s="3">
        <v>16450</v>
      </c>
      <c r="H58" s="4">
        <f t="shared" si="0"/>
        <v>-79.75567190226876</v>
      </c>
      <c r="I58" s="4">
        <f t="shared" si="1"/>
        <v>-67.71521637971149</v>
      </c>
      <c r="J58" s="5">
        <f t="shared" si="2"/>
        <v>-75.97698463695309</v>
      </c>
    </row>
    <row r="59" spans="1:10" ht="15">
      <c r="A59" s="6" t="s">
        <v>58</v>
      </c>
      <c r="B59" s="7">
        <v>14112</v>
      </c>
      <c r="C59" s="7">
        <v>7540</v>
      </c>
      <c r="D59" s="7">
        <v>21652</v>
      </c>
      <c r="E59" s="7">
        <v>2703</v>
      </c>
      <c r="F59" s="7">
        <v>7093</v>
      </c>
      <c r="G59" s="7">
        <v>9796</v>
      </c>
      <c r="H59" s="8">
        <f t="shared" si="0"/>
        <v>-80.84608843537416</v>
      </c>
      <c r="I59" s="8">
        <f t="shared" si="1"/>
        <v>-5.928381962864721</v>
      </c>
      <c r="J59" s="9">
        <f t="shared" si="2"/>
        <v>-54.757066321817845</v>
      </c>
    </row>
    <row r="60" spans="1:10" ht="15">
      <c r="A60" s="11" t="s">
        <v>49</v>
      </c>
      <c r="B60" s="12">
        <f>B61-SUM(B6+B10+B20+B32+B58+B59+B5)</f>
        <v>50917399</v>
      </c>
      <c r="C60" s="12">
        <f>C61-SUM(C6+C10+C20+C32+C58+C59+C5)</f>
        <v>47294905</v>
      </c>
      <c r="D60" s="12">
        <f>D61-SUM(D6+D10+D20+D32+D58+D59+D5)</f>
        <v>98212304</v>
      </c>
      <c r="E60" s="12">
        <f>E61-SUM(E6+E10+E20+E32+E58+E59+E5)</f>
        <v>22890831</v>
      </c>
      <c r="F60" s="12">
        <f>F61-SUM(F6+F10+F20+F32+F58+F59+F5)</f>
        <v>8121697</v>
      </c>
      <c r="G60" s="12">
        <f>G61-SUM(G6+G10+G20+G32+G58+G59+G5)</f>
        <v>31012528</v>
      </c>
      <c r="H60" s="13">
        <f aca="true" t="shared" si="3" ref="H60:J61">+_xlfn.IFERROR(((E60-B60)/B60)*100,0)</f>
        <v>-55.043204386775535</v>
      </c>
      <c r="I60" s="13">
        <f t="shared" si="3"/>
        <v>-82.82754347429179</v>
      </c>
      <c r="J60" s="13">
        <f t="shared" si="3"/>
        <v>-68.42297071047228</v>
      </c>
    </row>
    <row r="61" spans="1:10" ht="15">
      <c r="A61" s="14" t="s">
        <v>50</v>
      </c>
      <c r="B61" s="15">
        <f>SUM(B4:B59)</f>
        <v>76263348</v>
      </c>
      <c r="C61" s="15">
        <f>SUM(C4:C59)</f>
        <v>84949116</v>
      </c>
      <c r="D61" s="15">
        <f>SUM(D4:D59)</f>
        <v>161212464</v>
      </c>
      <c r="E61" s="15">
        <f>SUM(E4:E59)</f>
        <v>37416797</v>
      </c>
      <c r="F61" s="15">
        <f>SUM(F4:F59)</f>
        <v>24304493</v>
      </c>
      <c r="G61" s="15">
        <f>SUM(G4:G59)</f>
        <v>61721290</v>
      </c>
      <c r="H61" s="16">
        <f t="shared" si="3"/>
        <v>-50.93737951289524</v>
      </c>
      <c r="I61" s="16">
        <f t="shared" si="3"/>
        <v>-71.38935147953747</v>
      </c>
      <c r="J61" s="16">
        <f t="shared" si="3"/>
        <v>-61.71431881346345</v>
      </c>
    </row>
    <row r="62" spans="1:10" ht="15">
      <c r="A62" s="11" t="s">
        <v>60</v>
      </c>
      <c r="B62" s="12"/>
      <c r="C62" s="12"/>
      <c r="D62" s="12">
        <v>422092</v>
      </c>
      <c r="E62" s="12"/>
      <c r="F62" s="12"/>
      <c r="G62" s="12">
        <v>43368</v>
      </c>
      <c r="H62" s="13"/>
      <c r="I62" s="13"/>
      <c r="J62" s="13">
        <f>+_xlfn.IFERROR(((G62-D62)/D62)*100,0)</f>
        <v>-89.72546269533656</v>
      </c>
    </row>
    <row r="63" spans="1:10" ht="15">
      <c r="A63" s="11" t="s">
        <v>61</v>
      </c>
      <c r="B63" s="12"/>
      <c r="C63" s="12"/>
      <c r="D63" s="32">
        <v>24007</v>
      </c>
      <c r="E63" s="12"/>
      <c r="F63" s="12"/>
      <c r="G63" s="12">
        <v>75</v>
      </c>
      <c r="H63" s="13"/>
      <c r="I63" s="13"/>
      <c r="J63" s="13">
        <f>+_xlfn.IFERROR(((G63-D63)/D63)*100,0)</f>
        <v>-99.68759111925688</v>
      </c>
    </row>
    <row r="64" spans="1:10" ht="15.75" thickBot="1">
      <c r="A64" s="18" t="s">
        <v>62</v>
      </c>
      <c r="B64" s="19"/>
      <c r="C64" s="19"/>
      <c r="D64" s="19">
        <f>+D62+D63</f>
        <v>446099</v>
      </c>
      <c r="E64" s="19"/>
      <c r="F64" s="19"/>
      <c r="G64" s="19">
        <f>+G62+G63</f>
        <v>43443</v>
      </c>
      <c r="H64" s="56">
        <f>+_xlfn.IFERROR(((G64-D64)/D64)*100,0)</f>
        <v>-90.2615787078653</v>
      </c>
      <c r="I64" s="56"/>
      <c r="J64" s="57"/>
    </row>
    <row r="65" spans="1:10" ht="15.75" thickBot="1">
      <c r="A65" s="20" t="s">
        <v>63</v>
      </c>
      <c r="B65" s="33"/>
      <c r="C65" s="33"/>
      <c r="D65" s="33">
        <f>+D61+D64</f>
        <v>161658563</v>
      </c>
      <c r="E65" s="21"/>
      <c r="F65" s="21"/>
      <c r="G65" s="21">
        <f>+G61+G64</f>
        <v>61764733</v>
      </c>
      <c r="H65" s="60">
        <f>+_xlfn.IFERROR(((G65-D65)/D65)*100,0)</f>
        <v>-61.79309536482766</v>
      </c>
      <c r="I65" s="60"/>
      <c r="J65" s="61"/>
    </row>
    <row r="66" spans="1:10" ht="49.5" customHeight="1">
      <c r="A66" s="47" t="s">
        <v>72</v>
      </c>
      <c r="B66" s="47"/>
      <c r="C66" s="47"/>
      <c r="D66" s="47"/>
      <c r="E66" s="47"/>
      <c r="F66" s="47"/>
      <c r="G66" s="47"/>
      <c r="H66" s="47"/>
      <c r="I66" s="47"/>
      <c r="J66" s="47"/>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worksheet>
</file>

<file path=xl/worksheets/sheet2.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1">
      <selection activeCell="B60" sqref="B60"/>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76</v>
      </c>
      <c r="C2" s="53"/>
      <c r="D2" s="53"/>
      <c r="E2" s="53" t="s">
        <v>77</v>
      </c>
      <c r="F2" s="53"/>
      <c r="G2" s="53"/>
      <c r="H2" s="54" t="s">
        <v>74</v>
      </c>
      <c r="I2" s="54"/>
      <c r="J2" s="55"/>
    </row>
    <row r="3" spans="1:10" ht="15">
      <c r="A3" s="52"/>
      <c r="B3" s="1" t="s">
        <v>2</v>
      </c>
      <c r="C3" s="1" t="s">
        <v>3</v>
      </c>
      <c r="D3" s="1" t="s">
        <v>4</v>
      </c>
      <c r="E3" s="1" t="s">
        <v>2</v>
      </c>
      <c r="F3" s="1" t="s">
        <v>3</v>
      </c>
      <c r="G3" s="1" t="s">
        <v>4</v>
      </c>
      <c r="H3" s="1" t="s">
        <v>2</v>
      </c>
      <c r="I3" s="1" t="s">
        <v>3</v>
      </c>
      <c r="J3" s="2" t="s">
        <v>4</v>
      </c>
    </row>
    <row r="4" spans="1:11" ht="15">
      <c r="A4" s="10" t="s">
        <v>5</v>
      </c>
      <c r="B4" s="3">
        <v>36484</v>
      </c>
      <c r="C4" s="3">
        <v>93772</v>
      </c>
      <c r="D4" s="3">
        <v>130256</v>
      </c>
      <c r="E4" s="3">
        <v>7458</v>
      </c>
      <c r="F4" s="3">
        <v>19476</v>
      </c>
      <c r="G4" s="3">
        <v>26934</v>
      </c>
      <c r="H4" s="4">
        <f>+_xlfn.IFERROR(((E4-B4)/B4)*100,0)</f>
        <v>-79.55816248218397</v>
      </c>
      <c r="I4" s="4">
        <f>+_xlfn.IFERROR(((F4-C4)/C4)*100,0)</f>
        <v>-79.2304739154545</v>
      </c>
      <c r="J4" s="5">
        <f>+_xlfn.IFERROR(((G4-D4)/D4)*100,0)</f>
        <v>-79.32225770789829</v>
      </c>
      <c r="K4" s="36"/>
    </row>
    <row r="5" spans="1:11" ht="15">
      <c r="A5" s="6" t="s">
        <v>69</v>
      </c>
      <c r="B5" s="7">
        <v>56465</v>
      </c>
      <c r="C5" s="7">
        <v>166260</v>
      </c>
      <c r="D5" s="7">
        <v>222725</v>
      </c>
      <c r="E5" s="7">
        <v>45911</v>
      </c>
      <c r="F5" s="7">
        <v>93660</v>
      </c>
      <c r="G5" s="7">
        <v>139571</v>
      </c>
      <c r="H5" s="8">
        <f>+_xlfn.IFERROR(((E5-B5)/B5)*100,0)</f>
        <v>-18.691224652439566</v>
      </c>
      <c r="I5" s="8">
        <f>+_xlfn.IFERROR(((F5-C5)/C5)*100,0)</f>
        <v>-43.66654637315049</v>
      </c>
      <c r="J5" s="9">
        <f>+_xlfn.IFERROR(((G5-D5)/D5)*100,0)</f>
        <v>-37.33482994724436</v>
      </c>
      <c r="K5" s="36"/>
    </row>
    <row r="6" spans="1:10" ht="15">
      <c r="A6" s="10" t="s">
        <v>53</v>
      </c>
      <c r="B6" s="3">
        <v>102176</v>
      </c>
      <c r="C6" s="3">
        <v>75187</v>
      </c>
      <c r="D6" s="3">
        <v>177363</v>
      </c>
      <c r="E6" s="3">
        <v>59850</v>
      </c>
      <c r="F6" s="3">
        <v>30714</v>
      </c>
      <c r="G6" s="3">
        <v>90564</v>
      </c>
      <c r="H6" s="4">
        <f aca="true" t="shared" si="0" ref="H6:H59">+_xlfn.IFERROR(((E6-B6)/B6)*100,0)</f>
        <v>-41.4246006890072</v>
      </c>
      <c r="I6" s="4">
        <f aca="true" t="shared" si="1" ref="I6:I61">+_xlfn.IFERROR(((F6-C6)/C6)*100,0)</f>
        <v>-59.14985303310413</v>
      </c>
      <c r="J6" s="5">
        <f aca="true" t="shared" si="2" ref="J6:J61">+_xlfn.IFERROR(((G6-D6)/D6)*100,0)</f>
        <v>-48.93861741174879</v>
      </c>
    </row>
    <row r="7" spans="1:10" ht="15">
      <c r="A7" s="6" t="s">
        <v>6</v>
      </c>
      <c r="B7" s="7">
        <v>60706</v>
      </c>
      <c r="C7" s="7">
        <v>15691</v>
      </c>
      <c r="D7" s="7">
        <v>76397</v>
      </c>
      <c r="E7" s="7">
        <v>31062</v>
      </c>
      <c r="F7" s="7">
        <v>7087</v>
      </c>
      <c r="G7" s="7">
        <v>38149</v>
      </c>
      <c r="H7" s="8">
        <f t="shared" si="0"/>
        <v>-48.83207590682964</v>
      </c>
      <c r="I7" s="8">
        <f t="shared" si="1"/>
        <v>-54.83398126314448</v>
      </c>
      <c r="J7" s="9">
        <f t="shared" si="2"/>
        <v>-50.0647931201487</v>
      </c>
    </row>
    <row r="8" spans="1:10" ht="15">
      <c r="A8" s="10" t="s">
        <v>7</v>
      </c>
      <c r="B8" s="3">
        <v>45212</v>
      </c>
      <c r="C8" s="3">
        <v>19092</v>
      </c>
      <c r="D8" s="3">
        <v>64304</v>
      </c>
      <c r="E8" s="3">
        <v>26685</v>
      </c>
      <c r="F8" s="3">
        <v>7982</v>
      </c>
      <c r="G8" s="3">
        <v>34667</v>
      </c>
      <c r="H8" s="4">
        <f t="shared" si="0"/>
        <v>-40.978058922409986</v>
      </c>
      <c r="I8" s="4">
        <f t="shared" si="1"/>
        <v>-58.191912843075634</v>
      </c>
      <c r="J8" s="5">
        <f t="shared" si="2"/>
        <v>-46.088890271211746</v>
      </c>
    </row>
    <row r="9" spans="1:10" ht="15">
      <c r="A9" s="6" t="s">
        <v>8</v>
      </c>
      <c r="B9" s="7">
        <v>38654</v>
      </c>
      <c r="C9" s="7">
        <v>132626</v>
      </c>
      <c r="D9" s="7">
        <v>171280</v>
      </c>
      <c r="E9" s="7">
        <v>21647</v>
      </c>
      <c r="F9" s="7">
        <v>29586</v>
      </c>
      <c r="G9" s="7">
        <v>51233</v>
      </c>
      <c r="H9" s="8">
        <f t="shared" si="0"/>
        <v>-43.99803383867129</v>
      </c>
      <c r="I9" s="8">
        <f t="shared" si="1"/>
        <v>-77.69215689231372</v>
      </c>
      <c r="J9" s="9">
        <f t="shared" si="2"/>
        <v>-70.08815973843998</v>
      </c>
    </row>
    <row r="10" spans="1:10" ht="15">
      <c r="A10" s="10" t="s">
        <v>54</v>
      </c>
      <c r="B10" s="3">
        <v>3099</v>
      </c>
      <c r="C10" s="3">
        <v>3290</v>
      </c>
      <c r="D10" s="3">
        <v>6389</v>
      </c>
      <c r="E10" s="3">
        <v>1558</v>
      </c>
      <c r="F10" s="3">
        <v>320</v>
      </c>
      <c r="G10" s="3">
        <v>1878</v>
      </c>
      <c r="H10" s="4">
        <f t="shared" si="0"/>
        <v>-49.72571797353985</v>
      </c>
      <c r="I10" s="4">
        <f t="shared" si="1"/>
        <v>-90.27355623100304</v>
      </c>
      <c r="J10" s="5">
        <f t="shared" si="2"/>
        <v>-70.60572859602442</v>
      </c>
    </row>
    <row r="11" spans="1:10" ht="15">
      <c r="A11" s="6" t="s">
        <v>9</v>
      </c>
      <c r="B11" s="7">
        <v>18175</v>
      </c>
      <c r="C11" s="7">
        <v>17850</v>
      </c>
      <c r="D11" s="7">
        <v>36025</v>
      </c>
      <c r="E11" s="7">
        <v>11542</v>
      </c>
      <c r="F11" s="7">
        <v>5503</v>
      </c>
      <c r="G11" s="7">
        <v>17045</v>
      </c>
      <c r="H11" s="8">
        <f t="shared" si="0"/>
        <v>-36.49518569463549</v>
      </c>
      <c r="I11" s="8">
        <f>+_xlfn.IFERROR(((F11-C11)/C11)*100,0)</f>
        <v>-69.17086834733894</v>
      </c>
      <c r="J11" s="9">
        <f t="shared" si="2"/>
        <v>-52.68563497571132</v>
      </c>
    </row>
    <row r="12" spans="1:10" ht="15">
      <c r="A12" s="10" t="s">
        <v>10</v>
      </c>
      <c r="B12" s="3">
        <v>17269</v>
      </c>
      <c r="C12" s="3">
        <v>12582</v>
      </c>
      <c r="D12" s="3">
        <v>29851</v>
      </c>
      <c r="E12" s="3">
        <v>9283</v>
      </c>
      <c r="F12" s="3">
        <v>5027</v>
      </c>
      <c r="G12" s="3">
        <v>14310</v>
      </c>
      <c r="H12" s="4">
        <f t="shared" si="0"/>
        <v>-46.24471596502403</v>
      </c>
      <c r="I12" s="4">
        <f t="shared" si="1"/>
        <v>-60.04609759974567</v>
      </c>
      <c r="J12" s="5">
        <f t="shared" si="2"/>
        <v>-52.061907473786476</v>
      </c>
    </row>
    <row r="13" spans="1:10" ht="15">
      <c r="A13" s="6" t="s">
        <v>11</v>
      </c>
      <c r="B13" s="7">
        <v>25606</v>
      </c>
      <c r="C13" s="7">
        <v>5057</v>
      </c>
      <c r="D13" s="7">
        <v>30663</v>
      </c>
      <c r="E13" s="7">
        <v>18157</v>
      </c>
      <c r="F13" s="7">
        <v>1974</v>
      </c>
      <c r="G13" s="7">
        <v>20131</v>
      </c>
      <c r="H13" s="8">
        <f t="shared" si="0"/>
        <v>-29.090838084823865</v>
      </c>
      <c r="I13" s="8">
        <f t="shared" si="1"/>
        <v>-60.9649990112715</v>
      </c>
      <c r="J13" s="9">
        <f t="shared" si="2"/>
        <v>-34.347585037341425</v>
      </c>
    </row>
    <row r="14" spans="1:10" ht="15">
      <c r="A14" s="10" t="s">
        <v>12</v>
      </c>
      <c r="B14" s="3">
        <v>16584</v>
      </c>
      <c r="C14" s="3">
        <v>3882</v>
      </c>
      <c r="D14" s="3">
        <v>20466</v>
      </c>
      <c r="E14" s="3">
        <v>9802</v>
      </c>
      <c r="F14" s="3">
        <v>1050</v>
      </c>
      <c r="G14" s="3">
        <v>10852</v>
      </c>
      <c r="H14" s="4">
        <f t="shared" si="0"/>
        <v>-40.89483839845634</v>
      </c>
      <c r="I14" s="4">
        <f t="shared" si="1"/>
        <v>-72.95208655332303</v>
      </c>
      <c r="J14" s="5">
        <f t="shared" si="2"/>
        <v>-46.975471513730085</v>
      </c>
    </row>
    <row r="15" spans="1:10" ht="15">
      <c r="A15" s="6" t="s">
        <v>13</v>
      </c>
      <c r="B15" s="7">
        <v>5217</v>
      </c>
      <c r="C15" s="7">
        <v>142</v>
      </c>
      <c r="D15" s="7">
        <v>5359</v>
      </c>
      <c r="E15" s="7">
        <v>3455</v>
      </c>
      <c r="F15" s="7">
        <v>84</v>
      </c>
      <c r="G15" s="7">
        <v>3539</v>
      </c>
      <c r="H15" s="8">
        <f t="shared" si="0"/>
        <v>-33.77419973164654</v>
      </c>
      <c r="I15" s="8">
        <f t="shared" si="1"/>
        <v>-40.845070422535215</v>
      </c>
      <c r="J15" s="9">
        <f t="shared" si="2"/>
        <v>-33.961559992535925</v>
      </c>
    </row>
    <row r="16" spans="1:10" ht="15">
      <c r="A16" s="10" t="s">
        <v>14</v>
      </c>
      <c r="B16" s="3">
        <v>12495</v>
      </c>
      <c r="C16" s="3">
        <v>2062</v>
      </c>
      <c r="D16" s="3">
        <v>14557</v>
      </c>
      <c r="E16" s="3">
        <v>9869</v>
      </c>
      <c r="F16" s="3">
        <v>974</v>
      </c>
      <c r="G16" s="3">
        <v>10843</v>
      </c>
      <c r="H16" s="4">
        <f t="shared" si="0"/>
        <v>-21.01640656262505</v>
      </c>
      <c r="I16" s="4">
        <f t="shared" si="1"/>
        <v>-52.764306498545096</v>
      </c>
      <c r="J16" s="5">
        <f t="shared" si="2"/>
        <v>-25.513498660438277</v>
      </c>
    </row>
    <row r="17" spans="1:10" ht="15">
      <c r="A17" s="6" t="s">
        <v>15</v>
      </c>
      <c r="B17" s="7">
        <v>1384</v>
      </c>
      <c r="C17" s="7">
        <v>18</v>
      </c>
      <c r="D17" s="7">
        <v>1402</v>
      </c>
      <c r="E17" s="7">
        <v>901</v>
      </c>
      <c r="F17" s="7">
        <v>10</v>
      </c>
      <c r="G17" s="7">
        <v>911</v>
      </c>
      <c r="H17" s="8">
        <f t="shared" si="0"/>
        <v>-34.898843930635834</v>
      </c>
      <c r="I17" s="8">
        <f t="shared" si="1"/>
        <v>-44.44444444444444</v>
      </c>
      <c r="J17" s="9">
        <f t="shared" si="2"/>
        <v>-35.02139800285307</v>
      </c>
    </row>
    <row r="18" spans="1:10" ht="15">
      <c r="A18" s="10" t="s">
        <v>16</v>
      </c>
      <c r="B18" s="3">
        <v>1769</v>
      </c>
      <c r="C18" s="3">
        <v>5</v>
      </c>
      <c r="D18" s="3">
        <v>1774</v>
      </c>
      <c r="E18" s="3">
        <v>1221</v>
      </c>
      <c r="F18" s="3">
        <v>2</v>
      </c>
      <c r="G18" s="3">
        <v>1223</v>
      </c>
      <c r="H18" s="4">
        <f t="shared" si="0"/>
        <v>-30.977953646127755</v>
      </c>
      <c r="I18" s="4">
        <f t="shared" si="1"/>
        <v>-60</v>
      </c>
      <c r="J18" s="5">
        <f t="shared" si="2"/>
        <v>-31.0597519729425</v>
      </c>
    </row>
    <row r="19" spans="1:10" ht="15">
      <c r="A19" s="6" t="s">
        <v>17</v>
      </c>
      <c r="B19" s="7">
        <v>921</v>
      </c>
      <c r="C19" s="7">
        <v>51</v>
      </c>
      <c r="D19" s="7">
        <v>972</v>
      </c>
      <c r="E19" s="7">
        <v>587</v>
      </c>
      <c r="F19" s="7">
        <v>35</v>
      </c>
      <c r="G19" s="7">
        <v>622</v>
      </c>
      <c r="H19" s="8">
        <f t="shared" si="0"/>
        <v>-36.26492942453854</v>
      </c>
      <c r="I19" s="8">
        <f t="shared" si="1"/>
        <v>-31.372549019607842</v>
      </c>
      <c r="J19" s="9">
        <f t="shared" si="2"/>
        <v>-36.0082304526749</v>
      </c>
    </row>
    <row r="20" spans="1:10" ht="15">
      <c r="A20" s="10" t="s">
        <v>55</v>
      </c>
      <c r="B20" s="3">
        <v>15030</v>
      </c>
      <c r="C20" s="3">
        <v>0</v>
      </c>
      <c r="D20" s="3">
        <v>15030</v>
      </c>
      <c r="E20" s="3">
        <v>15694</v>
      </c>
      <c r="F20" s="3">
        <v>0</v>
      </c>
      <c r="G20" s="3">
        <v>15694</v>
      </c>
      <c r="H20" s="4">
        <f t="shared" si="0"/>
        <v>4.417831004657352</v>
      </c>
      <c r="I20" s="4">
        <f t="shared" si="1"/>
        <v>0</v>
      </c>
      <c r="J20" s="5">
        <f t="shared" si="2"/>
        <v>4.417831004657352</v>
      </c>
    </row>
    <row r="21" spans="1:10" ht="15">
      <c r="A21" s="6" t="s">
        <v>18</v>
      </c>
      <c r="B21" s="7">
        <v>16846</v>
      </c>
      <c r="C21" s="7">
        <v>68</v>
      </c>
      <c r="D21" s="7">
        <v>16914</v>
      </c>
      <c r="E21" s="7">
        <v>12087</v>
      </c>
      <c r="F21" s="7">
        <v>66</v>
      </c>
      <c r="G21" s="7">
        <v>12153</v>
      </c>
      <c r="H21" s="8">
        <f t="shared" si="0"/>
        <v>-28.250029680636352</v>
      </c>
      <c r="I21" s="8">
        <f t="shared" si="1"/>
        <v>-2.941176470588235</v>
      </c>
      <c r="J21" s="9">
        <f t="shared" si="2"/>
        <v>-28.148279531748848</v>
      </c>
    </row>
    <row r="22" spans="1:10" ht="15">
      <c r="A22" s="10" t="s">
        <v>19</v>
      </c>
      <c r="B22" s="3">
        <v>80</v>
      </c>
      <c r="C22" s="3">
        <v>0</v>
      </c>
      <c r="D22" s="3">
        <v>80</v>
      </c>
      <c r="E22" s="3">
        <v>65</v>
      </c>
      <c r="F22" s="3">
        <v>0</v>
      </c>
      <c r="G22" s="3">
        <v>65</v>
      </c>
      <c r="H22" s="4">
        <f t="shared" si="0"/>
        <v>-18.75</v>
      </c>
      <c r="I22" s="4">
        <f t="shared" si="1"/>
        <v>0</v>
      </c>
      <c r="J22" s="5">
        <f t="shared" si="2"/>
        <v>-18.75</v>
      </c>
    </row>
    <row r="23" spans="1:10" ht="15">
      <c r="A23" s="6" t="s">
        <v>20</v>
      </c>
      <c r="B23" s="7">
        <v>2595</v>
      </c>
      <c r="C23" s="7">
        <v>13</v>
      </c>
      <c r="D23" s="7">
        <v>2608</v>
      </c>
      <c r="E23" s="7">
        <v>1912</v>
      </c>
      <c r="F23" s="7">
        <v>8</v>
      </c>
      <c r="G23" s="7">
        <v>1920</v>
      </c>
      <c r="H23" s="8">
        <f t="shared" si="0"/>
        <v>-26.319845857418112</v>
      </c>
      <c r="I23" s="8">
        <f t="shared" si="1"/>
        <v>-38.46153846153847</v>
      </c>
      <c r="J23" s="9">
        <f t="shared" si="2"/>
        <v>-26.380368098159508</v>
      </c>
    </row>
    <row r="24" spans="1:10" ht="15">
      <c r="A24" s="10" t="s">
        <v>21</v>
      </c>
      <c r="B24" s="3">
        <v>1096</v>
      </c>
      <c r="C24" s="3">
        <v>6</v>
      </c>
      <c r="D24" s="3">
        <v>1102</v>
      </c>
      <c r="E24" s="3">
        <v>820</v>
      </c>
      <c r="F24" s="3">
        <v>0</v>
      </c>
      <c r="G24" s="3">
        <v>820</v>
      </c>
      <c r="H24" s="4">
        <f t="shared" si="0"/>
        <v>-25.18248175182482</v>
      </c>
      <c r="I24" s="4">
        <f t="shared" si="1"/>
        <v>-100</v>
      </c>
      <c r="J24" s="5">
        <f t="shared" si="2"/>
        <v>-25.58983666061706</v>
      </c>
    </row>
    <row r="25" spans="1:10" ht="15">
      <c r="A25" s="6" t="s">
        <v>22</v>
      </c>
      <c r="B25" s="7">
        <v>4150</v>
      </c>
      <c r="C25" s="7">
        <v>192</v>
      </c>
      <c r="D25" s="7">
        <v>4342</v>
      </c>
      <c r="E25" s="7">
        <v>7738</v>
      </c>
      <c r="F25" s="7">
        <v>96</v>
      </c>
      <c r="G25" s="7">
        <v>7834</v>
      </c>
      <c r="H25" s="8">
        <f t="shared" si="0"/>
        <v>86.4578313253012</v>
      </c>
      <c r="I25" s="8">
        <f t="shared" si="1"/>
        <v>-50</v>
      </c>
      <c r="J25" s="9">
        <f t="shared" si="2"/>
        <v>80.42376784891755</v>
      </c>
    </row>
    <row r="26" spans="1:10" ht="15">
      <c r="A26" s="10" t="s">
        <v>23</v>
      </c>
      <c r="B26" s="3">
        <v>4347</v>
      </c>
      <c r="C26" s="3">
        <v>50</v>
      </c>
      <c r="D26" s="3">
        <v>4397</v>
      </c>
      <c r="E26" s="3">
        <v>3410</v>
      </c>
      <c r="F26" s="3">
        <v>19</v>
      </c>
      <c r="G26" s="3">
        <v>3429</v>
      </c>
      <c r="H26" s="4">
        <f t="shared" si="0"/>
        <v>-21.555095468138948</v>
      </c>
      <c r="I26" s="4">
        <f t="shared" si="1"/>
        <v>-62</v>
      </c>
      <c r="J26" s="5">
        <f t="shared" si="2"/>
        <v>-22.015010234250624</v>
      </c>
    </row>
    <row r="27" spans="1:10" ht="15">
      <c r="A27" s="6" t="s">
        <v>24</v>
      </c>
      <c r="B27" s="7">
        <v>16</v>
      </c>
      <c r="C27" s="7">
        <v>0</v>
      </c>
      <c r="D27" s="7">
        <v>16</v>
      </c>
      <c r="E27" s="7">
        <v>54</v>
      </c>
      <c r="F27" s="7">
        <v>0</v>
      </c>
      <c r="G27" s="7">
        <v>54</v>
      </c>
      <c r="H27" s="8">
        <f t="shared" si="0"/>
        <v>237.5</v>
      </c>
      <c r="I27" s="8">
        <f t="shared" si="1"/>
        <v>0</v>
      </c>
      <c r="J27" s="9">
        <f t="shared" si="2"/>
        <v>237.5</v>
      </c>
    </row>
    <row r="28" spans="1:10" ht="15">
      <c r="A28" s="10" t="s">
        <v>25</v>
      </c>
      <c r="B28" s="3">
        <v>3893</v>
      </c>
      <c r="C28" s="3">
        <v>559</v>
      </c>
      <c r="D28" s="3">
        <v>4452</v>
      </c>
      <c r="E28" s="3">
        <v>4454</v>
      </c>
      <c r="F28" s="3">
        <v>75</v>
      </c>
      <c r="G28" s="3">
        <v>4529</v>
      </c>
      <c r="H28" s="4">
        <f t="shared" si="0"/>
        <v>14.41048034934498</v>
      </c>
      <c r="I28" s="4">
        <f t="shared" si="1"/>
        <v>-86.58318425760287</v>
      </c>
      <c r="J28" s="5">
        <f t="shared" si="2"/>
        <v>1.729559748427673</v>
      </c>
    </row>
    <row r="29" spans="1:10" ht="15">
      <c r="A29" s="6" t="s">
        <v>26</v>
      </c>
      <c r="B29" s="7">
        <v>7866</v>
      </c>
      <c r="C29" s="7">
        <v>511</v>
      </c>
      <c r="D29" s="7">
        <v>8377</v>
      </c>
      <c r="E29" s="7">
        <v>5573</v>
      </c>
      <c r="F29" s="7">
        <v>228</v>
      </c>
      <c r="G29" s="7">
        <v>5801</v>
      </c>
      <c r="H29" s="8">
        <f t="shared" si="0"/>
        <v>-29.15077548944826</v>
      </c>
      <c r="I29" s="8">
        <f t="shared" si="1"/>
        <v>-55.38160469667319</v>
      </c>
      <c r="J29" s="9">
        <f t="shared" si="2"/>
        <v>-30.75086546496359</v>
      </c>
    </row>
    <row r="30" spans="1:10" ht="15">
      <c r="A30" s="10" t="s">
        <v>27</v>
      </c>
      <c r="B30" s="3">
        <v>4336</v>
      </c>
      <c r="C30" s="3">
        <v>250</v>
      </c>
      <c r="D30" s="3">
        <v>4586</v>
      </c>
      <c r="E30" s="3">
        <v>4717</v>
      </c>
      <c r="F30" s="3">
        <v>221</v>
      </c>
      <c r="G30" s="3">
        <v>4938</v>
      </c>
      <c r="H30" s="4">
        <f t="shared" si="0"/>
        <v>8.78690036900369</v>
      </c>
      <c r="I30" s="4">
        <f t="shared" si="1"/>
        <v>-11.600000000000001</v>
      </c>
      <c r="J30" s="5">
        <f t="shared" si="2"/>
        <v>7.6755342346271265</v>
      </c>
    </row>
    <row r="31" spans="1:10" ht="15">
      <c r="A31" s="6" t="s">
        <v>28</v>
      </c>
      <c r="B31" s="7">
        <v>2224</v>
      </c>
      <c r="C31" s="7">
        <v>14</v>
      </c>
      <c r="D31" s="7">
        <v>2238</v>
      </c>
      <c r="E31" s="7">
        <v>1391</v>
      </c>
      <c r="F31" s="7">
        <v>8</v>
      </c>
      <c r="G31" s="7">
        <v>1399</v>
      </c>
      <c r="H31" s="8">
        <f t="shared" si="0"/>
        <v>-37.45503597122302</v>
      </c>
      <c r="I31" s="8">
        <f t="shared" si="1"/>
        <v>-42.857142857142854</v>
      </c>
      <c r="J31" s="9">
        <f t="shared" si="2"/>
        <v>-37.48882931188561</v>
      </c>
    </row>
    <row r="32" spans="1:10" ht="15">
      <c r="A32" s="10" t="s">
        <v>56</v>
      </c>
      <c r="B32" s="3">
        <v>4424</v>
      </c>
      <c r="C32" s="3">
        <v>553</v>
      </c>
      <c r="D32" s="3">
        <v>4977</v>
      </c>
      <c r="E32" s="3">
        <v>3447</v>
      </c>
      <c r="F32" s="3">
        <v>369</v>
      </c>
      <c r="G32" s="3">
        <v>3816</v>
      </c>
      <c r="H32" s="4">
        <f t="shared" si="0"/>
        <v>-22.084086799276673</v>
      </c>
      <c r="I32" s="4">
        <f t="shared" si="1"/>
        <v>-33.273056057866185</v>
      </c>
      <c r="J32" s="5">
        <f t="shared" si="2"/>
        <v>-23.32730560578662</v>
      </c>
    </row>
    <row r="33" spans="1:10" ht="15">
      <c r="A33" s="6" t="s">
        <v>68</v>
      </c>
      <c r="B33" s="7">
        <v>1430</v>
      </c>
      <c r="C33" s="7">
        <v>0</v>
      </c>
      <c r="D33" s="7">
        <v>1430</v>
      </c>
      <c r="E33" s="7">
        <v>796</v>
      </c>
      <c r="F33" s="7">
        <v>0</v>
      </c>
      <c r="G33" s="7">
        <v>796</v>
      </c>
      <c r="H33" s="8">
        <f t="shared" si="0"/>
        <v>-44.33566433566434</v>
      </c>
      <c r="I33" s="8">
        <f t="shared" si="1"/>
        <v>0</v>
      </c>
      <c r="J33" s="9">
        <f t="shared" si="2"/>
        <v>-44.33566433566434</v>
      </c>
    </row>
    <row r="34" spans="1:10" ht="15">
      <c r="A34" s="10" t="s">
        <v>29</v>
      </c>
      <c r="B34" s="3">
        <v>4939</v>
      </c>
      <c r="C34" s="3">
        <v>1667</v>
      </c>
      <c r="D34" s="3">
        <v>6606</v>
      </c>
      <c r="E34" s="3">
        <v>4004</v>
      </c>
      <c r="F34" s="3">
        <v>555</v>
      </c>
      <c r="G34" s="3">
        <v>4559</v>
      </c>
      <c r="H34" s="4">
        <f t="shared" si="0"/>
        <v>-18.93095768374165</v>
      </c>
      <c r="I34" s="4">
        <f t="shared" si="1"/>
        <v>-66.70665866826636</v>
      </c>
      <c r="J34" s="5">
        <f t="shared" si="2"/>
        <v>-30.98698153194066</v>
      </c>
    </row>
    <row r="35" spans="1:10" ht="15">
      <c r="A35" s="6" t="s">
        <v>67</v>
      </c>
      <c r="B35" s="7">
        <v>1546</v>
      </c>
      <c r="C35" s="7">
        <v>15</v>
      </c>
      <c r="D35" s="7">
        <v>1561</v>
      </c>
      <c r="E35" s="7">
        <v>1277</v>
      </c>
      <c r="F35" s="7">
        <v>2</v>
      </c>
      <c r="G35" s="7">
        <v>1279</v>
      </c>
      <c r="H35" s="8">
        <f t="shared" si="0"/>
        <v>-17.39974126778784</v>
      </c>
      <c r="I35" s="8">
        <f t="shared" si="1"/>
        <v>-86.66666666666667</v>
      </c>
      <c r="J35" s="9">
        <f t="shared" si="2"/>
        <v>-18.06534272901986</v>
      </c>
    </row>
    <row r="36" spans="1:10" ht="15">
      <c r="A36" s="10" t="s">
        <v>30</v>
      </c>
      <c r="B36" s="3">
        <v>16674</v>
      </c>
      <c r="C36" s="3">
        <v>350</v>
      </c>
      <c r="D36" s="3">
        <v>17024</v>
      </c>
      <c r="E36" s="3">
        <v>17047</v>
      </c>
      <c r="F36" s="3">
        <v>74</v>
      </c>
      <c r="G36" s="3">
        <v>17121</v>
      </c>
      <c r="H36" s="4">
        <f t="shared" si="0"/>
        <v>2.237015713086242</v>
      </c>
      <c r="I36" s="4">
        <f t="shared" si="1"/>
        <v>-78.85714285714286</v>
      </c>
      <c r="J36" s="5">
        <f t="shared" si="2"/>
        <v>0.5697838345864662</v>
      </c>
    </row>
    <row r="37" spans="1:10" ht="15">
      <c r="A37" s="6" t="s">
        <v>31</v>
      </c>
      <c r="B37" s="7">
        <v>1644</v>
      </c>
      <c r="C37" s="7">
        <v>11</v>
      </c>
      <c r="D37" s="7">
        <v>1655</v>
      </c>
      <c r="E37" s="7">
        <v>1368</v>
      </c>
      <c r="F37" s="7">
        <v>8</v>
      </c>
      <c r="G37" s="7">
        <v>1376</v>
      </c>
      <c r="H37" s="8">
        <f t="shared" si="0"/>
        <v>-16.78832116788321</v>
      </c>
      <c r="I37" s="8">
        <f t="shared" si="1"/>
        <v>-27.27272727272727</v>
      </c>
      <c r="J37" s="9">
        <f t="shared" si="2"/>
        <v>-16.858006042296072</v>
      </c>
    </row>
    <row r="38" spans="1:10" ht="15">
      <c r="A38" s="10" t="s">
        <v>32</v>
      </c>
      <c r="B38" s="3">
        <v>2652</v>
      </c>
      <c r="C38" s="3">
        <v>14</v>
      </c>
      <c r="D38" s="3">
        <v>2666</v>
      </c>
      <c r="E38" s="3">
        <v>2105</v>
      </c>
      <c r="F38" s="3">
        <v>0</v>
      </c>
      <c r="G38" s="3">
        <v>2105</v>
      </c>
      <c r="H38" s="4">
        <f t="shared" si="0"/>
        <v>-20.625942684766212</v>
      </c>
      <c r="I38" s="4">
        <f t="shared" si="1"/>
        <v>-100</v>
      </c>
      <c r="J38" s="5">
        <f t="shared" si="2"/>
        <v>-21.042760690172543</v>
      </c>
    </row>
    <row r="39" spans="1:10" ht="15">
      <c r="A39" s="6" t="s">
        <v>33</v>
      </c>
      <c r="B39" s="7">
        <v>495</v>
      </c>
      <c r="C39" s="7">
        <v>30</v>
      </c>
      <c r="D39" s="7">
        <v>525</v>
      </c>
      <c r="E39" s="7">
        <v>569</v>
      </c>
      <c r="F39" s="7">
        <v>12</v>
      </c>
      <c r="G39" s="7">
        <v>581</v>
      </c>
      <c r="H39" s="8">
        <f t="shared" si="0"/>
        <v>14.949494949494948</v>
      </c>
      <c r="I39" s="8">
        <f t="shared" si="1"/>
        <v>-60</v>
      </c>
      <c r="J39" s="9">
        <f t="shared" si="2"/>
        <v>10.666666666666668</v>
      </c>
    </row>
    <row r="40" spans="1:10" ht="15">
      <c r="A40" s="10" t="s">
        <v>34</v>
      </c>
      <c r="B40" s="3">
        <v>9314</v>
      </c>
      <c r="C40" s="3">
        <v>1971</v>
      </c>
      <c r="D40" s="3">
        <v>11285</v>
      </c>
      <c r="E40" s="3">
        <v>5518</v>
      </c>
      <c r="F40" s="3">
        <v>1527</v>
      </c>
      <c r="G40" s="3">
        <v>7045</v>
      </c>
      <c r="H40" s="4">
        <f t="shared" si="0"/>
        <v>-40.75585140648486</v>
      </c>
      <c r="I40" s="4">
        <f t="shared" si="1"/>
        <v>-22.526636225266362</v>
      </c>
      <c r="J40" s="5">
        <f t="shared" si="2"/>
        <v>-37.57199822773593</v>
      </c>
    </row>
    <row r="41" spans="1:10" ht="15">
      <c r="A41" s="6" t="s">
        <v>35</v>
      </c>
      <c r="B41" s="7">
        <v>829</v>
      </c>
      <c r="C41" s="7">
        <v>108</v>
      </c>
      <c r="D41" s="7">
        <v>937</v>
      </c>
      <c r="E41" s="7">
        <v>1033</v>
      </c>
      <c r="F41" s="7">
        <v>29</v>
      </c>
      <c r="G41" s="7">
        <v>1062</v>
      </c>
      <c r="H41" s="8">
        <f t="shared" si="0"/>
        <v>24.60796139927624</v>
      </c>
      <c r="I41" s="8">
        <f t="shared" si="1"/>
        <v>-73.14814814814815</v>
      </c>
      <c r="J41" s="9">
        <f t="shared" si="2"/>
        <v>13.340448239060832</v>
      </c>
    </row>
    <row r="42" spans="1:10" ht="15">
      <c r="A42" s="10" t="s">
        <v>36</v>
      </c>
      <c r="B42" s="3">
        <v>4749</v>
      </c>
      <c r="C42" s="3">
        <v>897</v>
      </c>
      <c r="D42" s="3">
        <v>5646</v>
      </c>
      <c r="E42" s="3">
        <v>2759</v>
      </c>
      <c r="F42" s="3">
        <v>452</v>
      </c>
      <c r="G42" s="3">
        <v>3211</v>
      </c>
      <c r="H42" s="4">
        <f t="shared" si="0"/>
        <v>-41.90355864392504</v>
      </c>
      <c r="I42" s="4">
        <f t="shared" si="1"/>
        <v>-49.609810479375696</v>
      </c>
      <c r="J42" s="5">
        <f t="shared" si="2"/>
        <v>-43.127878143818634</v>
      </c>
    </row>
    <row r="43" spans="1:10" ht="15">
      <c r="A43" s="6" t="s">
        <v>37</v>
      </c>
      <c r="B43" s="7">
        <v>3866</v>
      </c>
      <c r="C43" s="7">
        <v>96</v>
      </c>
      <c r="D43" s="7">
        <v>3962</v>
      </c>
      <c r="E43" s="7">
        <v>3055</v>
      </c>
      <c r="F43" s="7">
        <v>51</v>
      </c>
      <c r="G43" s="7">
        <v>3106</v>
      </c>
      <c r="H43" s="8">
        <f t="shared" si="0"/>
        <v>-20.977754785307813</v>
      </c>
      <c r="I43" s="8">
        <f t="shared" si="1"/>
        <v>-46.875</v>
      </c>
      <c r="J43" s="9">
        <f t="shared" si="2"/>
        <v>-21.60524987380111</v>
      </c>
    </row>
    <row r="44" spans="1:10" ht="15">
      <c r="A44" s="10" t="s">
        <v>38</v>
      </c>
      <c r="B44" s="3">
        <v>2798</v>
      </c>
      <c r="C44" s="3">
        <v>29</v>
      </c>
      <c r="D44" s="3">
        <v>2827</v>
      </c>
      <c r="E44" s="3">
        <v>2022</v>
      </c>
      <c r="F44" s="3">
        <v>10</v>
      </c>
      <c r="G44" s="3">
        <v>2032</v>
      </c>
      <c r="H44" s="4">
        <f t="shared" si="0"/>
        <v>-27.734095782701928</v>
      </c>
      <c r="I44" s="4">
        <f t="shared" si="1"/>
        <v>-65.51724137931035</v>
      </c>
      <c r="J44" s="5">
        <f t="shared" si="2"/>
        <v>-28.12168376370711</v>
      </c>
    </row>
    <row r="45" spans="1:10" ht="15">
      <c r="A45" s="6" t="s">
        <v>70</v>
      </c>
      <c r="B45" s="7">
        <v>1880</v>
      </c>
      <c r="C45" s="7">
        <v>19</v>
      </c>
      <c r="D45" s="7">
        <v>1899</v>
      </c>
      <c r="E45" s="7">
        <v>1545</v>
      </c>
      <c r="F45" s="7">
        <v>12</v>
      </c>
      <c r="G45" s="7">
        <v>1557</v>
      </c>
      <c r="H45" s="8">
        <f t="shared" si="0"/>
        <v>-17.819148936170212</v>
      </c>
      <c r="I45" s="8">
        <f t="shared" si="1"/>
        <v>-36.84210526315789</v>
      </c>
      <c r="J45" s="9">
        <f t="shared" si="2"/>
        <v>-18.009478672985782</v>
      </c>
    </row>
    <row r="46" spans="1:10" ht="15">
      <c r="A46" s="10" t="s">
        <v>39</v>
      </c>
      <c r="B46" s="3">
        <v>8315</v>
      </c>
      <c r="C46" s="3">
        <v>97</v>
      </c>
      <c r="D46" s="3">
        <v>8412</v>
      </c>
      <c r="E46" s="3">
        <v>7075</v>
      </c>
      <c r="F46" s="3">
        <v>41</v>
      </c>
      <c r="G46" s="3">
        <v>7116</v>
      </c>
      <c r="H46" s="4">
        <f t="shared" si="0"/>
        <v>-14.912808177991582</v>
      </c>
      <c r="I46" s="4">
        <f t="shared" si="1"/>
        <v>-57.73195876288659</v>
      </c>
      <c r="J46" s="5">
        <f t="shared" si="2"/>
        <v>-15.406562054208273</v>
      </c>
    </row>
    <row r="47" spans="1:10" ht="15">
      <c r="A47" s="6" t="s">
        <v>40</v>
      </c>
      <c r="B47" s="7">
        <v>5706</v>
      </c>
      <c r="C47" s="7">
        <v>183</v>
      </c>
      <c r="D47" s="7">
        <v>5889</v>
      </c>
      <c r="E47" s="7">
        <v>3512</v>
      </c>
      <c r="F47" s="7">
        <v>98</v>
      </c>
      <c r="G47" s="7">
        <v>3610</v>
      </c>
      <c r="H47" s="8">
        <f t="shared" si="0"/>
        <v>-38.45075359270943</v>
      </c>
      <c r="I47" s="8">
        <f t="shared" si="1"/>
        <v>-46.44808743169399</v>
      </c>
      <c r="J47" s="9">
        <f t="shared" si="2"/>
        <v>-38.69926982509764</v>
      </c>
    </row>
    <row r="48" spans="1:10" ht="15">
      <c r="A48" s="10" t="s">
        <v>41</v>
      </c>
      <c r="B48" s="3">
        <v>10070</v>
      </c>
      <c r="C48" s="3">
        <v>987</v>
      </c>
      <c r="D48" s="3">
        <v>11057</v>
      </c>
      <c r="E48" s="3">
        <v>7669</v>
      </c>
      <c r="F48" s="3">
        <v>685</v>
      </c>
      <c r="G48" s="3">
        <v>8354</v>
      </c>
      <c r="H48" s="4">
        <f t="shared" si="0"/>
        <v>-23.84309831181728</v>
      </c>
      <c r="I48" s="4">
        <f t="shared" si="1"/>
        <v>-30.59777102330294</v>
      </c>
      <c r="J48" s="5">
        <f t="shared" si="2"/>
        <v>-24.44605227457719</v>
      </c>
    </row>
    <row r="49" spans="1:10" ht="15">
      <c r="A49" s="6" t="s">
        <v>42</v>
      </c>
      <c r="B49" s="7">
        <v>306</v>
      </c>
      <c r="C49" s="7">
        <v>0</v>
      </c>
      <c r="D49" s="7">
        <v>306</v>
      </c>
      <c r="E49" s="7">
        <v>304</v>
      </c>
      <c r="F49" s="7">
        <v>0</v>
      </c>
      <c r="G49" s="7">
        <v>304</v>
      </c>
      <c r="H49" s="8">
        <f t="shared" si="0"/>
        <v>-0.6535947712418301</v>
      </c>
      <c r="I49" s="8">
        <f t="shared" si="1"/>
        <v>0</v>
      </c>
      <c r="J49" s="9">
        <f t="shared" si="2"/>
        <v>-0.6535947712418301</v>
      </c>
    </row>
    <row r="50" spans="1:10" ht="15">
      <c r="A50" s="10" t="s">
        <v>43</v>
      </c>
      <c r="B50" s="3">
        <v>1231</v>
      </c>
      <c r="C50" s="3">
        <v>19</v>
      </c>
      <c r="D50" s="3">
        <v>1250</v>
      </c>
      <c r="E50" s="3">
        <v>868</v>
      </c>
      <c r="F50" s="3">
        <v>6</v>
      </c>
      <c r="G50" s="3">
        <v>874</v>
      </c>
      <c r="H50" s="4">
        <f t="shared" si="0"/>
        <v>-29.488220958570267</v>
      </c>
      <c r="I50" s="4">
        <f t="shared" si="1"/>
        <v>-68.42105263157895</v>
      </c>
      <c r="J50" s="5">
        <f t="shared" si="2"/>
        <v>-30.080000000000002</v>
      </c>
    </row>
    <row r="51" spans="1:10" ht="15">
      <c r="A51" s="6" t="s">
        <v>44</v>
      </c>
      <c r="B51" s="7">
        <v>3120</v>
      </c>
      <c r="C51" s="7">
        <v>39</v>
      </c>
      <c r="D51" s="7">
        <v>3159</v>
      </c>
      <c r="E51" s="7">
        <v>1995</v>
      </c>
      <c r="F51" s="7">
        <v>28</v>
      </c>
      <c r="G51" s="7">
        <v>2023</v>
      </c>
      <c r="H51" s="8">
        <f t="shared" si="0"/>
        <v>-36.05769230769231</v>
      </c>
      <c r="I51" s="8">
        <f>+_xlfn.IFERROR(((F51-C51)/C51)*100,0)</f>
        <v>-28.205128205128204</v>
      </c>
      <c r="J51" s="9">
        <f t="shared" si="2"/>
        <v>-35.96074707185819</v>
      </c>
    </row>
    <row r="52" spans="1:10" ht="15">
      <c r="A52" s="10" t="s">
        <v>75</v>
      </c>
      <c r="B52" s="3">
        <v>3780</v>
      </c>
      <c r="C52" s="3">
        <v>101</v>
      </c>
      <c r="D52" s="3">
        <v>3881</v>
      </c>
      <c r="E52" s="3">
        <v>3348</v>
      </c>
      <c r="F52" s="3">
        <v>46</v>
      </c>
      <c r="G52" s="3">
        <v>3394</v>
      </c>
      <c r="H52" s="4">
        <f t="shared" si="0"/>
        <v>-11.428571428571429</v>
      </c>
      <c r="I52" s="4">
        <f t="shared" si="1"/>
        <v>-54.45544554455446</v>
      </c>
      <c r="J52" s="5">
        <f t="shared" si="2"/>
        <v>-12.54831229064674</v>
      </c>
    </row>
    <row r="53" spans="1:10" ht="15">
      <c r="A53" s="6" t="s">
        <v>45</v>
      </c>
      <c r="B53" s="7">
        <v>2236</v>
      </c>
      <c r="C53" s="7">
        <v>1</v>
      </c>
      <c r="D53" s="7">
        <v>2237</v>
      </c>
      <c r="E53" s="7">
        <v>2184</v>
      </c>
      <c r="F53" s="7">
        <v>0</v>
      </c>
      <c r="G53" s="7">
        <v>2184</v>
      </c>
      <c r="H53" s="8">
        <f t="shared" si="0"/>
        <v>-2.3255813953488373</v>
      </c>
      <c r="I53" s="8">
        <f t="shared" si="1"/>
        <v>-100</v>
      </c>
      <c r="J53" s="9">
        <f t="shared" si="2"/>
        <v>-2.3692445239159587</v>
      </c>
    </row>
    <row r="54" spans="1:10" ht="15">
      <c r="A54" s="10" t="s">
        <v>71</v>
      </c>
      <c r="B54" s="3">
        <v>22861</v>
      </c>
      <c r="C54" s="3">
        <v>464</v>
      </c>
      <c r="D54" s="3">
        <v>23325</v>
      </c>
      <c r="E54" s="3">
        <v>14550</v>
      </c>
      <c r="F54" s="3">
        <v>402</v>
      </c>
      <c r="G54" s="3">
        <v>14952</v>
      </c>
      <c r="H54" s="4">
        <f t="shared" si="0"/>
        <v>-36.35449017978216</v>
      </c>
      <c r="I54" s="4">
        <f t="shared" si="1"/>
        <v>-13.36206896551724</v>
      </c>
      <c r="J54" s="5">
        <f t="shared" si="2"/>
        <v>-35.89710610932476</v>
      </c>
    </row>
    <row r="55" spans="1:10" ht="15">
      <c r="A55" s="6" t="s">
        <v>46</v>
      </c>
      <c r="B55" s="7">
        <v>295</v>
      </c>
      <c r="C55" s="7">
        <v>0</v>
      </c>
      <c r="D55" s="7">
        <v>295</v>
      </c>
      <c r="E55" s="7">
        <v>397</v>
      </c>
      <c r="F55" s="7">
        <v>0</v>
      </c>
      <c r="G55" s="7">
        <v>397</v>
      </c>
      <c r="H55" s="8">
        <f t="shared" si="0"/>
        <v>34.57627118644068</v>
      </c>
      <c r="I55" s="8">
        <f t="shared" si="1"/>
        <v>0</v>
      </c>
      <c r="J55" s="9">
        <f t="shared" si="2"/>
        <v>34.57627118644068</v>
      </c>
    </row>
    <row r="56" spans="1:10" ht="15">
      <c r="A56" s="10" t="s">
        <v>47</v>
      </c>
      <c r="B56" s="3">
        <v>4904</v>
      </c>
      <c r="C56" s="3">
        <v>9</v>
      </c>
      <c r="D56" s="3">
        <v>4913</v>
      </c>
      <c r="E56" s="3">
        <v>5080</v>
      </c>
      <c r="F56" s="3">
        <v>9</v>
      </c>
      <c r="G56" s="3">
        <v>5089</v>
      </c>
      <c r="H56" s="4">
        <f t="shared" si="0"/>
        <v>3.588907014681892</v>
      </c>
      <c r="I56" s="4">
        <f t="shared" si="1"/>
        <v>0</v>
      </c>
      <c r="J56" s="5">
        <f t="shared" si="2"/>
        <v>3.582332587014044</v>
      </c>
    </row>
    <row r="57" spans="1:10" ht="15">
      <c r="A57" s="6" t="s">
        <v>48</v>
      </c>
      <c r="B57" s="7">
        <v>11205</v>
      </c>
      <c r="C57" s="7">
        <v>112</v>
      </c>
      <c r="D57" s="7">
        <v>11317</v>
      </c>
      <c r="E57" s="7">
        <v>9968</v>
      </c>
      <c r="F57" s="7">
        <v>64</v>
      </c>
      <c r="G57" s="7">
        <v>10032</v>
      </c>
      <c r="H57" s="8">
        <f t="shared" si="0"/>
        <v>-11.039714413208388</v>
      </c>
      <c r="I57" s="8">
        <f t="shared" si="1"/>
        <v>-42.857142857142854</v>
      </c>
      <c r="J57" s="9">
        <f t="shared" si="2"/>
        <v>-11.35459927542635</v>
      </c>
    </row>
    <row r="58" spans="1:10" ht="15">
      <c r="A58" s="10" t="s">
        <v>57</v>
      </c>
      <c r="B58" s="3">
        <v>527</v>
      </c>
      <c r="C58" s="3">
        <v>209</v>
      </c>
      <c r="D58" s="3">
        <v>736</v>
      </c>
      <c r="E58" s="3">
        <v>283</v>
      </c>
      <c r="F58" s="3">
        <v>67</v>
      </c>
      <c r="G58" s="3">
        <v>350</v>
      </c>
      <c r="H58" s="4">
        <f t="shared" si="0"/>
        <v>-46.29981024667932</v>
      </c>
      <c r="I58" s="4">
        <f t="shared" si="1"/>
        <v>-67.94258373205741</v>
      </c>
      <c r="J58" s="5">
        <f t="shared" si="2"/>
        <v>-52.44565217391305</v>
      </c>
    </row>
    <row r="59" spans="1:10" ht="15">
      <c r="A59" s="6" t="s">
        <v>58</v>
      </c>
      <c r="B59" s="7">
        <v>344</v>
      </c>
      <c r="C59" s="7">
        <v>69</v>
      </c>
      <c r="D59" s="7">
        <v>413</v>
      </c>
      <c r="E59" s="7">
        <v>204</v>
      </c>
      <c r="F59" s="7">
        <v>68</v>
      </c>
      <c r="G59" s="7">
        <v>272</v>
      </c>
      <c r="H59" s="8">
        <f t="shared" si="0"/>
        <v>-40.69767441860465</v>
      </c>
      <c r="I59" s="8">
        <f t="shared" si="1"/>
        <v>-1.4492753623188406</v>
      </c>
      <c r="J59" s="9">
        <f t="shared" si="2"/>
        <v>-34.14043583535109</v>
      </c>
    </row>
    <row r="60" spans="1:11" ht="15">
      <c r="A60" s="11" t="s">
        <v>49</v>
      </c>
      <c r="B60" s="12">
        <f>B61-SUM(B6+B10+B20+B32+B58+B59+B5)</f>
        <v>454770</v>
      </c>
      <c r="C60" s="12">
        <f>C61-SUM(C6+C10+C20+C32+C58+C59+C5)</f>
        <v>311712</v>
      </c>
      <c r="D60" s="12">
        <f>D61-SUM(D6+D10+D20+D32+D58+D59+D5)</f>
        <v>766482</v>
      </c>
      <c r="E60" s="12">
        <f>E61-SUM(E6+E10+E20+E32+E58+E59+E5)</f>
        <v>293938</v>
      </c>
      <c r="F60" s="12">
        <f>F61-SUM(F6+F10+F20+F32+F58+F59+F5)</f>
        <v>83622</v>
      </c>
      <c r="G60" s="12">
        <f>G61-SUM(G6+G10+G20+G32+G58+G59+G5)</f>
        <v>377560</v>
      </c>
      <c r="H60" s="13">
        <f>+_xlfn.IFERROR(((E60-B60)/B60)*100,0)</f>
        <v>-35.36556940871209</v>
      </c>
      <c r="I60" s="13">
        <f t="shared" si="1"/>
        <v>-73.17331382814906</v>
      </c>
      <c r="J60" s="35">
        <f t="shared" si="2"/>
        <v>-50.74117852734963</v>
      </c>
      <c r="K60" s="37"/>
    </row>
    <row r="61" spans="1:10" ht="15">
      <c r="A61" s="14" t="s">
        <v>50</v>
      </c>
      <c r="B61" s="15">
        <f>SUM(B4:B59)</f>
        <v>636835</v>
      </c>
      <c r="C61" s="15">
        <f>SUM(C4:C59)</f>
        <v>557280</v>
      </c>
      <c r="D61" s="15">
        <f>SUM(D4:D59)</f>
        <v>1194115</v>
      </c>
      <c r="E61" s="15">
        <f>SUM(E4:E59)</f>
        <v>420885</v>
      </c>
      <c r="F61" s="15">
        <f>SUM(F4:F59)</f>
        <v>208820</v>
      </c>
      <c r="G61" s="15">
        <f>SUM(G4:G59)</f>
        <v>629705</v>
      </c>
      <c r="H61" s="16">
        <f>+_xlfn.IFERROR(((E61-B61)/B61)*100,0)</f>
        <v>-33.909882465630815</v>
      </c>
      <c r="I61" s="16">
        <f t="shared" si="1"/>
        <v>-62.528710881424054</v>
      </c>
      <c r="J61" s="17">
        <f t="shared" si="2"/>
        <v>-47.265966845739314</v>
      </c>
    </row>
    <row r="62" spans="1:10" ht="15.75" thickBot="1">
      <c r="A62" s="18" t="s">
        <v>51</v>
      </c>
      <c r="B62" s="19"/>
      <c r="C62" s="19"/>
      <c r="D62" s="19">
        <v>359061</v>
      </c>
      <c r="E62" s="19"/>
      <c r="F62" s="19"/>
      <c r="G62" s="19">
        <v>155535</v>
      </c>
      <c r="H62" s="56">
        <f>+_xlfn.IFERROR(((G62-D62)/D62)*100,0)</f>
        <v>-56.68284776124391</v>
      </c>
      <c r="I62" s="56"/>
      <c r="J62" s="57"/>
    </row>
    <row r="63" spans="1:10" ht="15">
      <c r="A63" s="14" t="s">
        <v>52</v>
      </c>
      <c r="B63" s="34"/>
      <c r="C63" s="34"/>
      <c r="D63" s="34">
        <f>+D61+D62</f>
        <v>1553176</v>
      </c>
      <c r="E63" s="34"/>
      <c r="F63" s="34"/>
      <c r="G63" s="34">
        <f>+G61+G62</f>
        <v>785240</v>
      </c>
      <c r="H63" s="58">
        <f>+_xlfn.IFERROR(((G63-D63)/D63)*100,0)</f>
        <v>-49.442947869397926</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worksheet>
</file>

<file path=xl/worksheets/sheet3.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60" sqref="B60:G61"/>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27759</v>
      </c>
      <c r="C4" s="3">
        <v>88220</v>
      </c>
      <c r="D4" s="3">
        <v>115979</v>
      </c>
      <c r="E4" s="3">
        <v>186</v>
      </c>
      <c r="F4" s="3">
        <v>14936</v>
      </c>
      <c r="G4" s="3">
        <v>15122</v>
      </c>
      <c r="H4" s="4">
        <f>+_xlfn.IFERROR(((E4-B4)/B4)*100,)</f>
        <v>-99.32994704420189</v>
      </c>
      <c r="I4" s="4">
        <f>+_xlfn.IFERROR(((F4-C4)/C4)*100,)</f>
        <v>-83.06959873044661</v>
      </c>
      <c r="J4" s="5">
        <f>+_xlfn.IFERROR(((G4-D4)/D4)*100,)</f>
        <v>-86.96143267315635</v>
      </c>
    </row>
    <row r="5" spans="1:10" ht="15">
      <c r="A5" s="6" t="s">
        <v>69</v>
      </c>
      <c r="B5" s="7">
        <v>55121</v>
      </c>
      <c r="C5" s="7">
        <v>164987</v>
      </c>
      <c r="D5" s="7">
        <v>220108</v>
      </c>
      <c r="E5" s="7">
        <v>44132</v>
      </c>
      <c r="F5" s="7">
        <v>91326</v>
      </c>
      <c r="G5" s="7">
        <v>135458</v>
      </c>
      <c r="H5" s="8">
        <f>+_xlfn.IFERROR(((E5-B5)/B5)*100,)</f>
        <v>-19.936140490919975</v>
      </c>
      <c r="I5" s="8">
        <f>+_xlfn.IFERROR(((F5-C5)/C5)*100,)</f>
        <v>-44.64654790983532</v>
      </c>
      <c r="J5" s="9">
        <f>+_xlfn.IFERROR(((G5-D5)/D5)*100,)</f>
        <v>-38.45839315245243</v>
      </c>
    </row>
    <row r="6" spans="1:10" ht="15">
      <c r="A6" s="10" t="s">
        <v>53</v>
      </c>
      <c r="B6" s="3">
        <v>99781</v>
      </c>
      <c r="C6" s="3">
        <v>73113</v>
      </c>
      <c r="D6" s="3">
        <v>172894</v>
      </c>
      <c r="E6" s="3">
        <v>58134</v>
      </c>
      <c r="F6" s="3">
        <v>29701</v>
      </c>
      <c r="G6" s="3">
        <v>87835</v>
      </c>
      <c r="H6" s="4">
        <f aca="true" t="shared" si="0" ref="H6:H59">+_xlfn.IFERROR(((E6-B6)/B6)*100,)</f>
        <v>-41.73840711157435</v>
      </c>
      <c r="I6" s="4">
        <f aca="true" t="shared" si="1" ref="I6:I59">+_xlfn.IFERROR(((F6-C6)/C6)*100,)</f>
        <v>-59.376581456102194</v>
      </c>
      <c r="J6" s="5">
        <f aca="true" t="shared" si="2" ref="J6:J59">+_xlfn.IFERROR(((G6-D6)/D6)*100,)</f>
        <v>-49.19719596978496</v>
      </c>
    </row>
    <row r="7" spans="1:10" ht="15">
      <c r="A7" s="6" t="s">
        <v>6</v>
      </c>
      <c r="B7" s="7">
        <v>55419</v>
      </c>
      <c r="C7" s="7">
        <v>13906</v>
      </c>
      <c r="D7" s="7">
        <v>69325</v>
      </c>
      <c r="E7" s="7">
        <v>24904</v>
      </c>
      <c r="F7" s="7">
        <v>5687</v>
      </c>
      <c r="G7" s="7">
        <v>30591</v>
      </c>
      <c r="H7" s="8">
        <f t="shared" si="0"/>
        <v>-55.062343239683145</v>
      </c>
      <c r="I7" s="8">
        <f t="shared" si="1"/>
        <v>-59.103983891845246</v>
      </c>
      <c r="J7" s="9">
        <f t="shared" si="2"/>
        <v>-55.87306166606564</v>
      </c>
    </row>
    <row r="8" spans="1:10" ht="15">
      <c r="A8" s="10" t="s">
        <v>7</v>
      </c>
      <c r="B8" s="3">
        <v>40839</v>
      </c>
      <c r="C8" s="3">
        <v>17965</v>
      </c>
      <c r="D8" s="3">
        <v>58804</v>
      </c>
      <c r="E8" s="3">
        <v>23317</v>
      </c>
      <c r="F8" s="3">
        <v>7458</v>
      </c>
      <c r="G8" s="3">
        <v>30775</v>
      </c>
      <c r="H8" s="4">
        <f t="shared" si="0"/>
        <v>-42.905066235706066</v>
      </c>
      <c r="I8" s="4">
        <f t="shared" si="1"/>
        <v>-58.48594489284721</v>
      </c>
      <c r="J8" s="5">
        <f t="shared" si="2"/>
        <v>-47.66512482144072</v>
      </c>
    </row>
    <row r="9" spans="1:10" ht="15">
      <c r="A9" s="6" t="s">
        <v>8</v>
      </c>
      <c r="B9" s="7">
        <v>32802</v>
      </c>
      <c r="C9" s="7">
        <v>127985</v>
      </c>
      <c r="D9" s="7">
        <v>160787</v>
      </c>
      <c r="E9" s="7">
        <v>16650</v>
      </c>
      <c r="F9" s="7">
        <v>28522</v>
      </c>
      <c r="G9" s="7">
        <v>45172</v>
      </c>
      <c r="H9" s="8">
        <f t="shared" si="0"/>
        <v>-49.2408999451253</v>
      </c>
      <c r="I9" s="8">
        <f t="shared" si="1"/>
        <v>-77.71457592686643</v>
      </c>
      <c r="J9" s="9">
        <f t="shared" si="2"/>
        <v>-71.90568889275875</v>
      </c>
    </row>
    <row r="10" spans="1:10" ht="15">
      <c r="A10" s="10" t="s">
        <v>54</v>
      </c>
      <c r="B10" s="3">
        <v>2685</v>
      </c>
      <c r="C10" s="3">
        <v>3186</v>
      </c>
      <c r="D10" s="3">
        <v>5871</v>
      </c>
      <c r="E10" s="3">
        <v>1333</v>
      </c>
      <c r="F10" s="3">
        <v>300</v>
      </c>
      <c r="G10" s="3">
        <v>1633</v>
      </c>
      <c r="H10" s="4">
        <f t="shared" si="0"/>
        <v>-50.353817504655495</v>
      </c>
      <c r="I10" s="4">
        <f t="shared" si="1"/>
        <v>-90.58380414312617</v>
      </c>
      <c r="J10" s="5">
        <f t="shared" si="2"/>
        <v>-72.18531766308976</v>
      </c>
    </row>
    <row r="11" spans="1:10" ht="15">
      <c r="A11" s="6" t="s">
        <v>9</v>
      </c>
      <c r="B11" s="7">
        <v>8542</v>
      </c>
      <c r="C11" s="7">
        <v>16037</v>
      </c>
      <c r="D11" s="7">
        <v>24579</v>
      </c>
      <c r="E11" s="7">
        <v>4656</v>
      </c>
      <c r="F11" s="7">
        <v>5092</v>
      </c>
      <c r="G11" s="7">
        <v>9748</v>
      </c>
      <c r="H11" s="8">
        <f t="shared" si="0"/>
        <v>-45.49285881526575</v>
      </c>
      <c r="I11" s="8">
        <f t="shared" si="1"/>
        <v>-68.24842551599426</v>
      </c>
      <c r="J11" s="9">
        <f t="shared" si="2"/>
        <v>-60.34012775133244</v>
      </c>
    </row>
    <row r="12" spans="1:10" ht="15">
      <c r="A12" s="10" t="s">
        <v>10</v>
      </c>
      <c r="B12" s="3">
        <v>13935</v>
      </c>
      <c r="C12" s="3">
        <v>9962</v>
      </c>
      <c r="D12" s="3">
        <v>23897</v>
      </c>
      <c r="E12" s="3">
        <v>5806</v>
      </c>
      <c r="F12" s="3">
        <v>2233</v>
      </c>
      <c r="G12" s="3">
        <v>8039</v>
      </c>
      <c r="H12" s="4">
        <f t="shared" si="0"/>
        <v>-58.335127377107995</v>
      </c>
      <c r="I12" s="4">
        <f t="shared" si="1"/>
        <v>-77.58482232483436</v>
      </c>
      <c r="J12" s="5">
        <f t="shared" si="2"/>
        <v>-66.35979411641628</v>
      </c>
    </row>
    <row r="13" spans="1:10" ht="15">
      <c r="A13" s="6" t="s">
        <v>11</v>
      </c>
      <c r="B13" s="7">
        <v>19329</v>
      </c>
      <c r="C13" s="7">
        <v>4815</v>
      </c>
      <c r="D13" s="7">
        <v>24144</v>
      </c>
      <c r="E13" s="7">
        <v>11677</v>
      </c>
      <c r="F13" s="7">
        <v>1744</v>
      </c>
      <c r="G13" s="7">
        <v>13421</v>
      </c>
      <c r="H13" s="8">
        <f t="shared" si="0"/>
        <v>-39.588183558383776</v>
      </c>
      <c r="I13" s="8">
        <f t="shared" si="1"/>
        <v>-63.77985462097612</v>
      </c>
      <c r="J13" s="9">
        <f t="shared" si="2"/>
        <v>-44.41269052352551</v>
      </c>
    </row>
    <row r="14" spans="1:10" ht="15">
      <c r="A14" s="10" t="s">
        <v>12</v>
      </c>
      <c r="B14" s="3">
        <v>15453</v>
      </c>
      <c r="C14" s="3">
        <v>2899</v>
      </c>
      <c r="D14" s="3">
        <v>18352</v>
      </c>
      <c r="E14" s="3">
        <v>9345</v>
      </c>
      <c r="F14" s="3">
        <v>512</v>
      </c>
      <c r="G14" s="3">
        <v>9857</v>
      </c>
      <c r="H14" s="4">
        <f t="shared" si="0"/>
        <v>-39.526305571733644</v>
      </c>
      <c r="I14" s="4">
        <f t="shared" si="1"/>
        <v>-82.33873749568816</v>
      </c>
      <c r="J14" s="5">
        <f t="shared" si="2"/>
        <v>-46.289232781168266</v>
      </c>
    </row>
    <row r="15" spans="1:10" ht="15">
      <c r="A15" s="6" t="s">
        <v>13</v>
      </c>
      <c r="B15" s="7">
        <v>4491</v>
      </c>
      <c r="C15" s="7">
        <v>68</v>
      </c>
      <c r="D15" s="7">
        <v>4559</v>
      </c>
      <c r="E15" s="7">
        <v>2675</v>
      </c>
      <c r="F15" s="7">
        <v>15</v>
      </c>
      <c r="G15" s="7">
        <v>2690</v>
      </c>
      <c r="H15" s="8">
        <f t="shared" si="0"/>
        <v>-40.436428412380316</v>
      </c>
      <c r="I15" s="8">
        <f t="shared" si="1"/>
        <v>-77.94117647058823</v>
      </c>
      <c r="J15" s="9">
        <f t="shared" si="2"/>
        <v>-40.99583241939022</v>
      </c>
    </row>
    <row r="16" spans="1:10" ht="15">
      <c r="A16" s="10" t="s">
        <v>14</v>
      </c>
      <c r="B16" s="3">
        <v>9945</v>
      </c>
      <c r="C16" s="3">
        <v>1923</v>
      </c>
      <c r="D16" s="3">
        <v>11868</v>
      </c>
      <c r="E16" s="3">
        <v>6796</v>
      </c>
      <c r="F16" s="3">
        <v>919</v>
      </c>
      <c r="G16" s="3">
        <v>7715</v>
      </c>
      <c r="H16" s="4">
        <f t="shared" si="0"/>
        <v>-31.664152840623426</v>
      </c>
      <c r="I16" s="4">
        <f t="shared" si="1"/>
        <v>-52.21008840353613</v>
      </c>
      <c r="J16" s="5">
        <f t="shared" si="2"/>
        <v>-34.99325918436131</v>
      </c>
    </row>
    <row r="17" spans="1:10" ht="15">
      <c r="A17" s="6" t="s">
        <v>15</v>
      </c>
      <c r="B17" s="7">
        <v>1200</v>
      </c>
      <c r="C17" s="7">
        <v>13</v>
      </c>
      <c r="D17" s="7">
        <v>1213</v>
      </c>
      <c r="E17" s="7">
        <v>729</v>
      </c>
      <c r="F17" s="7">
        <v>10</v>
      </c>
      <c r="G17" s="7">
        <v>739</v>
      </c>
      <c r="H17" s="8">
        <f t="shared" si="0"/>
        <v>-39.25</v>
      </c>
      <c r="I17" s="8">
        <f t="shared" si="1"/>
        <v>-23.076923076923077</v>
      </c>
      <c r="J17" s="9">
        <f t="shared" si="2"/>
        <v>-39.076669414674356</v>
      </c>
    </row>
    <row r="18" spans="1:10" ht="15">
      <c r="A18" s="10" t="s">
        <v>16</v>
      </c>
      <c r="B18" s="3">
        <v>1559</v>
      </c>
      <c r="C18" s="3">
        <v>0</v>
      </c>
      <c r="D18" s="3">
        <v>1559</v>
      </c>
      <c r="E18" s="3">
        <v>1046</v>
      </c>
      <c r="F18" s="3">
        <v>2</v>
      </c>
      <c r="G18" s="3">
        <v>1048</v>
      </c>
      <c r="H18" s="4">
        <f t="shared" si="0"/>
        <v>-32.90570878768441</v>
      </c>
      <c r="I18" s="4">
        <f t="shared" si="1"/>
        <v>0</v>
      </c>
      <c r="J18" s="5">
        <f t="shared" si="2"/>
        <v>-32.777421423989736</v>
      </c>
    </row>
    <row r="19" spans="1:10" ht="15">
      <c r="A19" s="6" t="s">
        <v>17</v>
      </c>
      <c r="B19" s="7">
        <v>820</v>
      </c>
      <c r="C19" s="7">
        <v>38</v>
      </c>
      <c r="D19" s="7">
        <v>858</v>
      </c>
      <c r="E19" s="7">
        <v>543</v>
      </c>
      <c r="F19" s="7">
        <v>24</v>
      </c>
      <c r="G19" s="7">
        <v>567</v>
      </c>
      <c r="H19" s="8">
        <f t="shared" si="0"/>
        <v>-33.78048780487805</v>
      </c>
      <c r="I19" s="8">
        <f t="shared" si="1"/>
        <v>-36.84210526315789</v>
      </c>
      <c r="J19" s="9">
        <f t="shared" si="2"/>
        <v>-33.91608391608392</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1963</v>
      </c>
      <c r="C21" s="7">
        <v>34</v>
      </c>
      <c r="D21" s="7">
        <v>1997</v>
      </c>
      <c r="E21" s="7">
        <v>1101</v>
      </c>
      <c r="F21" s="7">
        <v>56</v>
      </c>
      <c r="G21" s="7">
        <v>1157</v>
      </c>
      <c r="H21" s="8">
        <f t="shared" si="0"/>
        <v>-43.912379011716766</v>
      </c>
      <c r="I21" s="8">
        <f t="shared" si="1"/>
        <v>64.70588235294117</v>
      </c>
      <c r="J21" s="9">
        <f t="shared" si="2"/>
        <v>-42.06309464196295</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2360</v>
      </c>
      <c r="C23" s="7">
        <v>7</v>
      </c>
      <c r="D23" s="7">
        <v>2367</v>
      </c>
      <c r="E23" s="7">
        <v>1789</v>
      </c>
      <c r="F23" s="7">
        <v>7</v>
      </c>
      <c r="G23" s="7">
        <v>1796</v>
      </c>
      <c r="H23" s="8">
        <f t="shared" si="0"/>
        <v>-24.194915254237287</v>
      </c>
      <c r="I23" s="8">
        <f t="shared" si="1"/>
        <v>0</v>
      </c>
      <c r="J23" s="9">
        <f t="shared" si="2"/>
        <v>-24.12336290663287</v>
      </c>
    </row>
    <row r="24" spans="1:10" ht="15">
      <c r="A24" s="10" t="s">
        <v>21</v>
      </c>
      <c r="B24" s="3">
        <v>1021</v>
      </c>
      <c r="C24" s="3">
        <v>4</v>
      </c>
      <c r="D24" s="3">
        <v>1025</v>
      </c>
      <c r="E24" s="3">
        <v>748</v>
      </c>
      <c r="F24" s="3">
        <v>0</v>
      </c>
      <c r="G24" s="3">
        <v>748</v>
      </c>
      <c r="H24" s="4">
        <f t="shared" si="0"/>
        <v>-26.7384916748286</v>
      </c>
      <c r="I24" s="4">
        <f t="shared" si="1"/>
        <v>-100</v>
      </c>
      <c r="J24" s="5">
        <f t="shared" si="2"/>
        <v>-27.02439024390244</v>
      </c>
    </row>
    <row r="25" spans="1:10" ht="15">
      <c r="A25" s="6" t="s">
        <v>22</v>
      </c>
      <c r="B25" s="7">
        <v>1341</v>
      </c>
      <c r="C25" s="7">
        <v>86</v>
      </c>
      <c r="D25" s="7">
        <v>1427</v>
      </c>
      <c r="E25" s="7">
        <v>484</v>
      </c>
      <c r="F25" s="7">
        <v>69</v>
      </c>
      <c r="G25" s="7">
        <v>553</v>
      </c>
      <c r="H25" s="8">
        <f t="shared" si="0"/>
        <v>-63.9075316927666</v>
      </c>
      <c r="I25" s="8">
        <f t="shared" si="1"/>
        <v>-19.767441860465116</v>
      </c>
      <c r="J25" s="9">
        <f t="shared" si="2"/>
        <v>-61.24737210932025</v>
      </c>
    </row>
    <row r="26" spans="1:10" ht="15">
      <c r="A26" s="10" t="s">
        <v>23</v>
      </c>
      <c r="B26" s="3">
        <v>706</v>
      </c>
      <c r="C26" s="3">
        <v>27</v>
      </c>
      <c r="D26" s="3">
        <v>733</v>
      </c>
      <c r="E26" s="3">
        <v>449</v>
      </c>
      <c r="F26" s="3">
        <v>8</v>
      </c>
      <c r="G26" s="3">
        <v>457</v>
      </c>
      <c r="H26" s="4">
        <f t="shared" si="0"/>
        <v>-36.40226628895184</v>
      </c>
      <c r="I26" s="4">
        <f t="shared" si="1"/>
        <v>-70.37037037037037</v>
      </c>
      <c r="J26" s="5">
        <f t="shared" si="2"/>
        <v>-37.653478854024556</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2716</v>
      </c>
      <c r="C28" s="3">
        <v>533</v>
      </c>
      <c r="D28" s="3">
        <v>3249</v>
      </c>
      <c r="E28" s="3">
        <v>1527</v>
      </c>
      <c r="F28" s="3">
        <v>47</v>
      </c>
      <c r="G28" s="3">
        <v>1574</v>
      </c>
      <c r="H28" s="4">
        <f t="shared" si="0"/>
        <v>-43.77761413843888</v>
      </c>
      <c r="I28" s="4">
        <f t="shared" si="1"/>
        <v>-91.18198874296435</v>
      </c>
      <c r="J28" s="5">
        <f t="shared" si="2"/>
        <v>-51.55432440751</v>
      </c>
    </row>
    <row r="29" spans="1:10" ht="15">
      <c r="A29" s="6" t="s">
        <v>26</v>
      </c>
      <c r="B29" s="7">
        <v>7628</v>
      </c>
      <c r="C29" s="7">
        <v>469</v>
      </c>
      <c r="D29" s="7">
        <v>8097</v>
      </c>
      <c r="E29" s="7">
        <v>5313</v>
      </c>
      <c r="F29" s="7">
        <v>204</v>
      </c>
      <c r="G29" s="7">
        <v>5517</v>
      </c>
      <c r="H29" s="8">
        <f t="shared" si="0"/>
        <v>-30.348715259570003</v>
      </c>
      <c r="I29" s="8">
        <f t="shared" si="1"/>
        <v>-56.50319829424307</v>
      </c>
      <c r="J29" s="9">
        <f t="shared" si="2"/>
        <v>-31.863653204890703</v>
      </c>
    </row>
    <row r="30" spans="1:10" ht="15">
      <c r="A30" s="10" t="s">
        <v>27</v>
      </c>
      <c r="B30" s="3">
        <v>4013</v>
      </c>
      <c r="C30" s="3">
        <v>220</v>
      </c>
      <c r="D30" s="3">
        <v>4233</v>
      </c>
      <c r="E30" s="3">
        <v>2742</v>
      </c>
      <c r="F30" s="3">
        <v>210</v>
      </c>
      <c r="G30" s="3">
        <v>2952</v>
      </c>
      <c r="H30" s="4">
        <f t="shared" si="0"/>
        <v>-31.672065786194864</v>
      </c>
      <c r="I30" s="4">
        <f t="shared" si="1"/>
        <v>-4.545454545454546</v>
      </c>
      <c r="J30" s="5">
        <f t="shared" si="2"/>
        <v>-30.26222537207654</v>
      </c>
    </row>
    <row r="31" spans="1:10" ht="15">
      <c r="A31" s="6" t="s">
        <v>28</v>
      </c>
      <c r="B31" s="7">
        <v>2004</v>
      </c>
      <c r="C31" s="7">
        <v>8</v>
      </c>
      <c r="D31" s="7">
        <v>2012</v>
      </c>
      <c r="E31" s="7">
        <v>1281</v>
      </c>
      <c r="F31" s="7">
        <v>3</v>
      </c>
      <c r="G31" s="7">
        <v>1284</v>
      </c>
      <c r="H31" s="8">
        <f t="shared" si="0"/>
        <v>-36.07784431137724</v>
      </c>
      <c r="I31" s="8">
        <f t="shared" si="1"/>
        <v>-62.5</v>
      </c>
      <c r="J31" s="9">
        <f t="shared" si="2"/>
        <v>-36.18290258449304</v>
      </c>
    </row>
    <row r="32" spans="1:10" ht="15">
      <c r="A32" s="10" t="s">
        <v>56</v>
      </c>
      <c r="B32" s="3">
        <v>5</v>
      </c>
      <c r="C32" s="3">
        <v>488</v>
      </c>
      <c r="D32" s="3">
        <v>493</v>
      </c>
      <c r="E32" s="3">
        <v>0</v>
      </c>
      <c r="F32" s="3">
        <v>359</v>
      </c>
      <c r="G32" s="3">
        <v>359</v>
      </c>
      <c r="H32" s="4">
        <f t="shared" si="0"/>
        <v>-100</v>
      </c>
      <c r="I32" s="4">
        <f t="shared" si="1"/>
        <v>-26.434426229508194</v>
      </c>
      <c r="J32" s="5">
        <f t="shared" si="2"/>
        <v>-27.180527383367142</v>
      </c>
    </row>
    <row r="33" spans="1:10" ht="15">
      <c r="A33" s="6" t="s">
        <v>68</v>
      </c>
      <c r="B33" s="7">
        <v>914</v>
      </c>
      <c r="C33" s="7">
        <v>0</v>
      </c>
      <c r="D33" s="7">
        <v>914</v>
      </c>
      <c r="E33" s="7">
        <v>574</v>
      </c>
      <c r="F33" s="7">
        <v>0</v>
      </c>
      <c r="G33" s="7">
        <v>574</v>
      </c>
      <c r="H33" s="8">
        <f t="shared" si="0"/>
        <v>-37.199124726477024</v>
      </c>
      <c r="I33" s="8">
        <f t="shared" si="1"/>
        <v>0</v>
      </c>
      <c r="J33" s="9">
        <f t="shared" si="2"/>
        <v>-37.199124726477024</v>
      </c>
    </row>
    <row r="34" spans="1:10" ht="15">
      <c r="A34" s="10" t="s">
        <v>29</v>
      </c>
      <c r="B34" s="3">
        <v>4511</v>
      </c>
      <c r="C34" s="3">
        <v>1606</v>
      </c>
      <c r="D34" s="3">
        <v>6117</v>
      </c>
      <c r="E34" s="3">
        <v>3327</v>
      </c>
      <c r="F34" s="3">
        <v>459</v>
      </c>
      <c r="G34" s="3">
        <v>3786</v>
      </c>
      <c r="H34" s="4">
        <f t="shared" si="0"/>
        <v>-26.246951895366884</v>
      </c>
      <c r="I34" s="4">
        <f t="shared" si="1"/>
        <v>-71.41967621419676</v>
      </c>
      <c r="J34" s="5">
        <f t="shared" si="2"/>
        <v>-38.10691515448749</v>
      </c>
    </row>
    <row r="35" spans="1:10" ht="15">
      <c r="A35" s="6" t="s">
        <v>67</v>
      </c>
      <c r="B35" s="7">
        <v>1248</v>
      </c>
      <c r="C35" s="7">
        <v>10</v>
      </c>
      <c r="D35" s="7">
        <v>1258</v>
      </c>
      <c r="E35" s="7">
        <v>655</v>
      </c>
      <c r="F35" s="7">
        <v>2</v>
      </c>
      <c r="G35" s="7">
        <v>657</v>
      </c>
      <c r="H35" s="8">
        <f t="shared" si="0"/>
        <v>-47.516025641025635</v>
      </c>
      <c r="I35" s="8">
        <f t="shared" si="1"/>
        <v>-80</v>
      </c>
      <c r="J35" s="9">
        <f t="shared" si="2"/>
        <v>-47.774244833068366</v>
      </c>
    </row>
    <row r="36" spans="1:10" ht="15">
      <c r="A36" s="10" t="s">
        <v>30</v>
      </c>
      <c r="B36" s="3">
        <v>462</v>
      </c>
      <c r="C36" s="3">
        <v>294</v>
      </c>
      <c r="D36" s="3">
        <v>756</v>
      </c>
      <c r="E36" s="3">
        <v>295</v>
      </c>
      <c r="F36" s="3">
        <v>37</v>
      </c>
      <c r="G36" s="3">
        <v>332</v>
      </c>
      <c r="H36" s="4">
        <f t="shared" si="0"/>
        <v>-36.14718614718615</v>
      </c>
      <c r="I36" s="4">
        <f t="shared" si="1"/>
        <v>-87.41496598639455</v>
      </c>
      <c r="J36" s="5">
        <f t="shared" si="2"/>
        <v>-56.08465608465608</v>
      </c>
    </row>
    <row r="37" spans="1:10" ht="15">
      <c r="A37" s="6" t="s">
        <v>31</v>
      </c>
      <c r="B37" s="7">
        <v>1425</v>
      </c>
      <c r="C37" s="7">
        <v>3</v>
      </c>
      <c r="D37" s="7">
        <v>1428</v>
      </c>
      <c r="E37" s="7">
        <v>912</v>
      </c>
      <c r="F37" s="7">
        <v>5</v>
      </c>
      <c r="G37" s="7">
        <v>917</v>
      </c>
      <c r="H37" s="8">
        <f t="shared" si="0"/>
        <v>-36</v>
      </c>
      <c r="I37" s="8">
        <f t="shared" si="1"/>
        <v>66.66666666666666</v>
      </c>
      <c r="J37" s="9">
        <f t="shared" si="2"/>
        <v>-35.78431372549019</v>
      </c>
    </row>
    <row r="38" spans="1:10" ht="15">
      <c r="A38" s="10" t="s">
        <v>32</v>
      </c>
      <c r="B38" s="3">
        <v>2358</v>
      </c>
      <c r="C38" s="3">
        <v>1</v>
      </c>
      <c r="D38" s="3">
        <v>2359</v>
      </c>
      <c r="E38" s="3">
        <v>1933</v>
      </c>
      <c r="F38" s="3">
        <v>0</v>
      </c>
      <c r="G38" s="3">
        <v>1933</v>
      </c>
      <c r="H38" s="4">
        <f t="shared" si="0"/>
        <v>-18.023748939779473</v>
      </c>
      <c r="I38" s="4">
        <f t="shared" si="1"/>
        <v>-100</v>
      </c>
      <c r="J38" s="5">
        <f t="shared" si="2"/>
        <v>-18.058499364137344</v>
      </c>
    </row>
    <row r="39" spans="1:10" ht="15">
      <c r="A39" s="6" t="s">
        <v>33</v>
      </c>
      <c r="B39" s="7">
        <v>384</v>
      </c>
      <c r="C39" s="7">
        <v>19</v>
      </c>
      <c r="D39" s="7">
        <v>403</v>
      </c>
      <c r="E39" s="7">
        <v>181</v>
      </c>
      <c r="F39" s="7">
        <v>10</v>
      </c>
      <c r="G39" s="7">
        <v>191</v>
      </c>
      <c r="H39" s="8">
        <f t="shared" si="0"/>
        <v>-52.864583333333336</v>
      </c>
      <c r="I39" s="8">
        <f t="shared" si="1"/>
        <v>-47.368421052631575</v>
      </c>
      <c r="J39" s="9">
        <f t="shared" si="2"/>
        <v>-52.605459057071954</v>
      </c>
    </row>
    <row r="40" spans="1:10" ht="15">
      <c r="A40" s="10" t="s">
        <v>34</v>
      </c>
      <c r="B40" s="3">
        <v>9039</v>
      </c>
      <c r="C40" s="3">
        <v>1847</v>
      </c>
      <c r="D40" s="3">
        <v>10886</v>
      </c>
      <c r="E40" s="3">
        <v>5276</v>
      </c>
      <c r="F40" s="3">
        <v>1503</v>
      </c>
      <c r="G40" s="3">
        <v>6779</v>
      </c>
      <c r="H40" s="4">
        <f t="shared" si="0"/>
        <v>-41.630711361876315</v>
      </c>
      <c r="I40" s="4">
        <f t="shared" si="1"/>
        <v>-18.624796968056305</v>
      </c>
      <c r="J40" s="5">
        <f t="shared" si="2"/>
        <v>-37.7273562373691</v>
      </c>
    </row>
    <row r="41" spans="1:10" ht="15">
      <c r="A41" s="6" t="s">
        <v>35</v>
      </c>
      <c r="B41" s="7">
        <v>237</v>
      </c>
      <c r="C41" s="7">
        <v>34</v>
      </c>
      <c r="D41" s="7">
        <v>271</v>
      </c>
      <c r="E41" s="7">
        <v>77</v>
      </c>
      <c r="F41" s="7">
        <v>6</v>
      </c>
      <c r="G41" s="7">
        <v>83</v>
      </c>
      <c r="H41" s="8">
        <f t="shared" si="0"/>
        <v>-67.51054852320675</v>
      </c>
      <c r="I41" s="8">
        <f t="shared" si="1"/>
        <v>-82.35294117647058</v>
      </c>
      <c r="J41" s="9">
        <f t="shared" si="2"/>
        <v>-69.37269372693727</v>
      </c>
    </row>
    <row r="42" spans="1:10" ht="15">
      <c r="A42" s="10" t="s">
        <v>36</v>
      </c>
      <c r="B42" s="3">
        <v>4363</v>
      </c>
      <c r="C42" s="3">
        <v>736</v>
      </c>
      <c r="D42" s="3">
        <v>5099</v>
      </c>
      <c r="E42" s="3">
        <v>2486</v>
      </c>
      <c r="F42" s="3">
        <v>442</v>
      </c>
      <c r="G42" s="3">
        <v>2928</v>
      </c>
      <c r="H42" s="4">
        <f t="shared" si="0"/>
        <v>-43.02085720834288</v>
      </c>
      <c r="I42" s="4">
        <f t="shared" si="1"/>
        <v>-39.94565217391305</v>
      </c>
      <c r="J42" s="5">
        <f t="shared" si="2"/>
        <v>-42.57697587762306</v>
      </c>
    </row>
    <row r="43" spans="1:10" ht="15">
      <c r="A43" s="6" t="s">
        <v>37</v>
      </c>
      <c r="B43" s="7">
        <v>3368</v>
      </c>
      <c r="C43" s="7">
        <v>59</v>
      </c>
      <c r="D43" s="7">
        <v>3427</v>
      </c>
      <c r="E43" s="7">
        <v>2570</v>
      </c>
      <c r="F43" s="7">
        <v>40</v>
      </c>
      <c r="G43" s="7">
        <v>2610</v>
      </c>
      <c r="H43" s="8">
        <f t="shared" si="0"/>
        <v>-23.693586698337292</v>
      </c>
      <c r="I43" s="8">
        <f t="shared" si="1"/>
        <v>-32.20338983050847</v>
      </c>
      <c r="J43" s="9">
        <f t="shared" si="2"/>
        <v>-23.840093376130728</v>
      </c>
    </row>
    <row r="44" spans="1:10" ht="15">
      <c r="A44" s="10" t="s">
        <v>38</v>
      </c>
      <c r="B44" s="3">
        <v>2524</v>
      </c>
      <c r="C44" s="3">
        <v>17</v>
      </c>
      <c r="D44" s="3">
        <v>2541</v>
      </c>
      <c r="E44" s="3">
        <v>1907</v>
      </c>
      <c r="F44" s="3">
        <v>3</v>
      </c>
      <c r="G44" s="3">
        <v>1910</v>
      </c>
      <c r="H44" s="4">
        <f t="shared" si="0"/>
        <v>-24.445324881141044</v>
      </c>
      <c r="I44" s="4">
        <f t="shared" si="1"/>
        <v>-82.35294117647058</v>
      </c>
      <c r="J44" s="5">
        <f t="shared" si="2"/>
        <v>-24.832743014561196</v>
      </c>
    </row>
    <row r="45" spans="1:10" ht="15">
      <c r="A45" s="6" t="s">
        <v>70</v>
      </c>
      <c r="B45" s="7">
        <v>1761</v>
      </c>
      <c r="C45" s="7">
        <v>12</v>
      </c>
      <c r="D45" s="7">
        <v>1773</v>
      </c>
      <c r="E45" s="7">
        <v>1408</v>
      </c>
      <c r="F45" s="7">
        <v>9</v>
      </c>
      <c r="G45" s="7">
        <v>1417</v>
      </c>
      <c r="H45" s="8">
        <f t="shared" si="0"/>
        <v>-20.045428733674047</v>
      </c>
      <c r="I45" s="8">
        <f t="shared" si="1"/>
        <v>-25</v>
      </c>
      <c r="J45" s="9">
        <f t="shared" si="2"/>
        <v>-20.078962210941906</v>
      </c>
    </row>
    <row r="46" spans="1:10" ht="15">
      <c r="A46" s="10" t="s">
        <v>39</v>
      </c>
      <c r="B46" s="3">
        <v>2246</v>
      </c>
      <c r="C46" s="3">
        <v>28</v>
      </c>
      <c r="D46" s="3">
        <v>2274</v>
      </c>
      <c r="E46" s="3">
        <v>876</v>
      </c>
      <c r="F46" s="3">
        <v>7</v>
      </c>
      <c r="G46" s="3">
        <v>883</v>
      </c>
      <c r="H46" s="4">
        <f t="shared" si="0"/>
        <v>-60.9973285841496</v>
      </c>
      <c r="I46" s="4">
        <f t="shared" si="1"/>
        <v>-75</v>
      </c>
      <c r="J46" s="5">
        <f t="shared" si="2"/>
        <v>-61.16974494283202</v>
      </c>
    </row>
    <row r="47" spans="1:10" ht="15">
      <c r="A47" s="6" t="s">
        <v>40</v>
      </c>
      <c r="B47" s="7">
        <v>4799</v>
      </c>
      <c r="C47" s="7">
        <v>158</v>
      </c>
      <c r="D47" s="7">
        <v>4957</v>
      </c>
      <c r="E47" s="7">
        <v>2765</v>
      </c>
      <c r="F47" s="7">
        <v>87</v>
      </c>
      <c r="G47" s="7">
        <v>2852</v>
      </c>
      <c r="H47" s="8">
        <f t="shared" si="0"/>
        <v>-42.38382996457595</v>
      </c>
      <c r="I47" s="8">
        <f t="shared" si="1"/>
        <v>-44.936708860759495</v>
      </c>
      <c r="J47" s="9">
        <f t="shared" si="2"/>
        <v>-42.46520072624571</v>
      </c>
    </row>
    <row r="48" spans="1:10" ht="15">
      <c r="A48" s="10" t="s">
        <v>41</v>
      </c>
      <c r="B48" s="3">
        <v>6249</v>
      </c>
      <c r="C48" s="3">
        <v>779</v>
      </c>
      <c r="D48" s="3">
        <v>7028</v>
      </c>
      <c r="E48" s="3">
        <v>4541</v>
      </c>
      <c r="F48" s="3">
        <v>548</v>
      </c>
      <c r="G48" s="3">
        <v>5089</v>
      </c>
      <c r="H48" s="4">
        <f t="shared" si="0"/>
        <v>-27.332373179708753</v>
      </c>
      <c r="I48" s="4">
        <f t="shared" si="1"/>
        <v>-29.653401797175867</v>
      </c>
      <c r="J48" s="5">
        <f t="shared" si="2"/>
        <v>-27.589641434262944</v>
      </c>
    </row>
    <row r="49" spans="1:10" ht="15">
      <c r="A49" s="6" t="s">
        <v>42</v>
      </c>
      <c r="B49" s="7">
        <v>169</v>
      </c>
      <c r="C49" s="7">
        <v>0</v>
      </c>
      <c r="D49" s="7">
        <v>169</v>
      </c>
      <c r="E49" s="7">
        <v>222</v>
      </c>
      <c r="F49" s="7">
        <v>0</v>
      </c>
      <c r="G49" s="7">
        <v>222</v>
      </c>
      <c r="H49" s="8">
        <f t="shared" si="0"/>
        <v>31.360946745562128</v>
      </c>
      <c r="I49" s="8">
        <f t="shared" si="1"/>
        <v>0</v>
      </c>
      <c r="J49" s="9">
        <f t="shared" si="2"/>
        <v>31.360946745562128</v>
      </c>
    </row>
    <row r="50" spans="1:10" ht="15">
      <c r="A50" s="10" t="s">
        <v>43</v>
      </c>
      <c r="B50" s="3">
        <v>776</v>
      </c>
      <c r="C50" s="3">
        <v>2</v>
      </c>
      <c r="D50" s="3">
        <v>778</v>
      </c>
      <c r="E50" s="3">
        <v>540</v>
      </c>
      <c r="F50" s="3">
        <v>0</v>
      </c>
      <c r="G50" s="3">
        <v>540</v>
      </c>
      <c r="H50" s="4">
        <f t="shared" si="0"/>
        <v>-30.412371134020617</v>
      </c>
      <c r="I50" s="4">
        <f t="shared" si="1"/>
        <v>-100</v>
      </c>
      <c r="J50" s="5">
        <f t="shared" si="2"/>
        <v>-30.59125964010283</v>
      </c>
    </row>
    <row r="51" spans="1:10" ht="15">
      <c r="A51" s="6" t="s">
        <v>44</v>
      </c>
      <c r="B51" s="7">
        <v>2315</v>
      </c>
      <c r="C51" s="7">
        <v>21</v>
      </c>
      <c r="D51" s="7">
        <v>2336</v>
      </c>
      <c r="E51" s="7">
        <v>1705</v>
      </c>
      <c r="F51" s="7">
        <v>26</v>
      </c>
      <c r="G51" s="7">
        <v>1731</v>
      </c>
      <c r="H51" s="8">
        <f t="shared" si="0"/>
        <v>-26.34989200863931</v>
      </c>
      <c r="I51" s="8">
        <f t="shared" si="1"/>
        <v>23.809523809523807</v>
      </c>
      <c r="J51" s="9">
        <f t="shared" si="2"/>
        <v>-25.89897260273973</v>
      </c>
    </row>
    <row r="52" spans="1:10" ht="15">
      <c r="A52" s="10" t="s">
        <v>75</v>
      </c>
      <c r="B52" s="3">
        <v>3380</v>
      </c>
      <c r="C52" s="3">
        <v>73</v>
      </c>
      <c r="D52" s="3">
        <v>3453</v>
      </c>
      <c r="E52" s="3">
        <v>2141</v>
      </c>
      <c r="F52" s="3">
        <v>37</v>
      </c>
      <c r="G52" s="3">
        <v>2178</v>
      </c>
      <c r="H52" s="4">
        <f t="shared" si="0"/>
        <v>-36.65680473372781</v>
      </c>
      <c r="I52" s="4">
        <f t="shared" si="1"/>
        <v>-49.31506849315068</v>
      </c>
      <c r="J52" s="5">
        <f t="shared" si="2"/>
        <v>-36.9244135534318</v>
      </c>
    </row>
    <row r="53" spans="1:10" ht="15">
      <c r="A53" s="6" t="s">
        <v>45</v>
      </c>
      <c r="B53" s="7">
        <v>1749</v>
      </c>
      <c r="C53" s="7">
        <v>0</v>
      </c>
      <c r="D53" s="7">
        <v>1749</v>
      </c>
      <c r="E53" s="7">
        <v>1052</v>
      </c>
      <c r="F53" s="7">
        <v>0</v>
      </c>
      <c r="G53" s="7">
        <v>1052</v>
      </c>
      <c r="H53" s="8">
        <f t="shared" si="0"/>
        <v>-39.85134362492853</v>
      </c>
      <c r="I53" s="8">
        <f t="shared" si="1"/>
        <v>0</v>
      </c>
      <c r="J53" s="9">
        <f t="shared" si="2"/>
        <v>-39.85134362492853</v>
      </c>
    </row>
    <row r="54" spans="1:10" ht="15">
      <c r="A54" s="10" t="s">
        <v>71</v>
      </c>
      <c r="B54" s="3">
        <v>320</v>
      </c>
      <c r="C54" s="3">
        <v>44</v>
      </c>
      <c r="D54" s="3">
        <v>364</v>
      </c>
      <c r="E54" s="3">
        <v>141</v>
      </c>
      <c r="F54" s="3">
        <v>100</v>
      </c>
      <c r="G54" s="3">
        <v>241</v>
      </c>
      <c r="H54" s="4">
        <f t="shared" si="0"/>
        <v>-55.93749999999999</v>
      </c>
      <c r="I54" s="4">
        <f t="shared" si="1"/>
        <v>127.27272727272727</v>
      </c>
      <c r="J54" s="5">
        <f t="shared" si="2"/>
        <v>-33.791208791208796</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197</v>
      </c>
      <c r="C56" s="3">
        <v>8</v>
      </c>
      <c r="D56" s="3">
        <v>205</v>
      </c>
      <c r="E56" s="3">
        <v>68</v>
      </c>
      <c r="F56" s="3">
        <v>7</v>
      </c>
      <c r="G56" s="3">
        <v>75</v>
      </c>
      <c r="H56" s="4">
        <f t="shared" si="0"/>
        <v>-65.48223350253807</v>
      </c>
      <c r="I56" s="4">
        <f t="shared" si="1"/>
        <v>-12.5</v>
      </c>
      <c r="J56" s="5">
        <f t="shared" si="2"/>
        <v>-63.41463414634146</v>
      </c>
    </row>
    <row r="57" spans="1:10" ht="15">
      <c r="A57" s="6" t="s">
        <v>48</v>
      </c>
      <c r="B57" s="7">
        <v>6225</v>
      </c>
      <c r="C57" s="7">
        <v>53</v>
      </c>
      <c r="D57" s="7">
        <v>6278</v>
      </c>
      <c r="E57" s="7">
        <v>4605</v>
      </c>
      <c r="F57" s="7">
        <v>14</v>
      </c>
      <c r="G57" s="7">
        <v>4619</v>
      </c>
      <c r="H57" s="8">
        <f t="shared" si="0"/>
        <v>-26.024096385542165</v>
      </c>
      <c r="I57" s="8">
        <f t="shared" si="1"/>
        <v>-73.58490566037736</v>
      </c>
      <c r="J57" s="9">
        <f t="shared" si="2"/>
        <v>-26.425613252628228</v>
      </c>
    </row>
    <row r="58" spans="1:10" ht="15">
      <c r="A58" s="10" t="s">
        <v>57</v>
      </c>
      <c r="B58" s="3">
        <v>443</v>
      </c>
      <c r="C58" s="3">
        <v>151</v>
      </c>
      <c r="D58" s="3">
        <v>594</v>
      </c>
      <c r="E58" s="3">
        <v>98</v>
      </c>
      <c r="F58" s="3">
        <v>51</v>
      </c>
      <c r="G58" s="3">
        <v>149</v>
      </c>
      <c r="H58" s="4">
        <f t="shared" si="0"/>
        <v>-77.87810383747178</v>
      </c>
      <c r="I58" s="4">
        <f t="shared" si="1"/>
        <v>-66.22516556291392</v>
      </c>
      <c r="J58" s="5">
        <f t="shared" si="2"/>
        <v>-74.91582491582491</v>
      </c>
    </row>
    <row r="59" spans="1:10" ht="15">
      <c r="A59" s="6" t="s">
        <v>58</v>
      </c>
      <c r="B59" s="7">
        <v>170</v>
      </c>
      <c r="C59" s="7">
        <v>60</v>
      </c>
      <c r="D59" s="7">
        <v>230</v>
      </c>
      <c r="E59" s="7">
        <v>29</v>
      </c>
      <c r="F59" s="7">
        <v>50</v>
      </c>
      <c r="G59" s="7">
        <v>79</v>
      </c>
      <c r="H59" s="8">
        <f t="shared" si="0"/>
        <v>-82.94117647058825</v>
      </c>
      <c r="I59" s="8">
        <f t="shared" si="1"/>
        <v>-16.666666666666664</v>
      </c>
      <c r="J59" s="9">
        <f t="shared" si="2"/>
        <v>-65.65217391304347</v>
      </c>
    </row>
    <row r="60" spans="1:10" ht="15">
      <c r="A60" s="11" t="s">
        <v>49</v>
      </c>
      <c r="B60" s="22">
        <f>+B61-SUM(B6+B10+B20+B32+B58+B59+B5)</f>
        <v>316864</v>
      </c>
      <c r="C60" s="22">
        <f>+C61-SUM(C6+C10+C20+C32+C58+C59+C5)</f>
        <v>291023</v>
      </c>
      <c r="D60" s="22">
        <f>+D61-SUM(D6+D10+D20+D32+D58+D59+D5)</f>
        <v>607887</v>
      </c>
      <c r="E60" s="22">
        <f>+E61-SUM(E6+E10+E20+E32+E58+E59+E5)</f>
        <v>164021</v>
      </c>
      <c r="F60" s="22">
        <f>+F61-SUM(F6+F10+F20+F32+F58+F59+F5)</f>
        <v>71100</v>
      </c>
      <c r="G60" s="22">
        <f>+G61-SUM(G6+G10+G20+G32+G58+G59+G5)</f>
        <v>235121</v>
      </c>
      <c r="H60" s="23">
        <f>+_xlfn.IFERROR(((E60-B60)/B60)*100,0)</f>
        <v>-48.23615178751767</v>
      </c>
      <c r="I60" s="23">
        <f>+_xlfn.IFERROR(((F60-C60)/C60)*100,0)</f>
        <v>-75.56894128642753</v>
      </c>
      <c r="J60" s="23">
        <f>+_xlfn.IFERROR(((G60-D60)/D60)*100,0)</f>
        <v>-61.32159430946869</v>
      </c>
    </row>
    <row r="61" spans="1:10" ht="15">
      <c r="A61" s="14" t="s">
        <v>50</v>
      </c>
      <c r="B61" s="24">
        <f>SUM(B4:B59)</f>
        <v>475069</v>
      </c>
      <c r="C61" s="24">
        <f>SUM(C4:C59)</f>
        <v>533008</v>
      </c>
      <c r="D61" s="24">
        <f>SUM(D4:D59)</f>
        <v>1008077</v>
      </c>
      <c r="E61" s="24">
        <f>SUM(E4:E59)</f>
        <v>267747</v>
      </c>
      <c r="F61" s="24">
        <f>SUM(F4:F59)</f>
        <v>192887</v>
      </c>
      <c r="G61" s="24">
        <f>SUM(G4:G59)</f>
        <v>460634</v>
      </c>
      <c r="H61" s="25">
        <f>+_xlfn.IFERROR(((E61-B61)/B61)*100,0)</f>
        <v>-43.64039750015261</v>
      </c>
      <c r="I61" s="25">
        <f>+_xlfn.IFERROR(((F61-C61)/C61)*100,0)</f>
        <v>-63.811612583676045</v>
      </c>
      <c r="J61" s="25">
        <f>+_xlfn.IFERROR(((G61-D61)/D61)*100,0)</f>
        <v>-54.305673078544594</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60" sqref="B60:G61"/>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43253.13600000001</v>
      </c>
      <c r="C4" s="3">
        <v>886578.3799999999</v>
      </c>
      <c r="D4" s="3">
        <v>929831.516</v>
      </c>
      <c r="E4" s="3">
        <v>3096</v>
      </c>
      <c r="F4" s="3">
        <v>612330</v>
      </c>
      <c r="G4" s="3">
        <v>615426</v>
      </c>
      <c r="H4" s="4">
        <f>+_xlfn.IFERROR(((E4-B4)/B4)*100,0)</f>
        <v>-92.84213750420317</v>
      </c>
      <c r="I4" s="4">
        <f>+_xlfn.IFERROR(((F4-C4)/C4)*100,0)</f>
        <v>-30.933348498753144</v>
      </c>
      <c r="J4" s="5">
        <f>+_xlfn.IFERROR(((G4-D4)/D4)*100,0)</f>
        <v>-33.81317051421603</v>
      </c>
    </row>
    <row r="5" spans="1:10" ht="15">
      <c r="A5" s="6" t="s">
        <v>69</v>
      </c>
      <c r="B5" s="7">
        <v>100392.468</v>
      </c>
      <c r="C5" s="7">
        <v>892928.2139999998</v>
      </c>
      <c r="D5" s="7">
        <v>993320.6819999998</v>
      </c>
      <c r="E5" s="7">
        <v>63006</v>
      </c>
      <c r="F5" s="7">
        <v>545963</v>
      </c>
      <c r="G5" s="7">
        <v>608969</v>
      </c>
      <c r="H5" s="8">
        <f>+_xlfn.IFERROR(((E5-B5)/B5)*100,0)</f>
        <v>-37.24031169350274</v>
      </c>
      <c r="I5" s="8">
        <f>+_xlfn.IFERROR(((F5-C5)/C5)*100,0)</f>
        <v>-38.85701096236163</v>
      </c>
      <c r="J5" s="9">
        <f>+_xlfn.IFERROR(((G5-D5)/D5)*100,0)</f>
        <v>-38.693615160224745</v>
      </c>
    </row>
    <row r="6" spans="1:10" ht="15">
      <c r="A6" s="10" t="s">
        <v>53</v>
      </c>
      <c r="B6" s="3">
        <v>116145.30199999998</v>
      </c>
      <c r="C6" s="3">
        <v>180234.79</v>
      </c>
      <c r="D6" s="3">
        <v>296380.092</v>
      </c>
      <c r="E6" s="3">
        <v>71574.3</v>
      </c>
      <c r="F6" s="3">
        <v>64262</v>
      </c>
      <c r="G6" s="3">
        <v>135836.3</v>
      </c>
      <c r="H6" s="4">
        <f aca="true" t="shared" si="0" ref="H6:H59">+_xlfn.IFERROR(((E6-B6)/B6)*100,0)</f>
        <v>-38.37520866750167</v>
      </c>
      <c r="I6" s="4">
        <f aca="true" t="shared" si="1" ref="I6:I60">+_xlfn.IFERROR(((F6-C6)/C6)*100,0)</f>
        <v>-64.34539635771762</v>
      </c>
      <c r="J6" s="5">
        <f aca="true" t="shared" si="2" ref="J6:J60">+_xlfn.IFERROR(((G6-D6)/D6)*100,0)</f>
        <v>-54.16821046131533</v>
      </c>
    </row>
    <row r="7" spans="1:10" ht="15">
      <c r="A7" s="6" t="s">
        <v>6</v>
      </c>
      <c r="B7" s="7">
        <v>63360.429000000004</v>
      </c>
      <c r="C7" s="7">
        <v>30093.071000000004</v>
      </c>
      <c r="D7" s="7">
        <v>93453.5</v>
      </c>
      <c r="E7" s="7">
        <v>25305</v>
      </c>
      <c r="F7" s="7">
        <v>16017</v>
      </c>
      <c r="G7" s="7">
        <v>41322</v>
      </c>
      <c r="H7" s="8">
        <f t="shared" si="0"/>
        <v>-60.06182344504012</v>
      </c>
      <c r="I7" s="8">
        <f t="shared" si="1"/>
        <v>-46.7751230839817</v>
      </c>
      <c r="J7" s="9">
        <f t="shared" si="2"/>
        <v>-55.78335749864905</v>
      </c>
    </row>
    <row r="8" spans="1:10" ht="15">
      <c r="A8" s="10" t="s">
        <v>7</v>
      </c>
      <c r="B8" s="3">
        <v>56404.715</v>
      </c>
      <c r="C8" s="3">
        <v>48530.111000000004</v>
      </c>
      <c r="D8" s="3">
        <v>104934.826</v>
      </c>
      <c r="E8" s="3">
        <v>42144</v>
      </c>
      <c r="F8" s="3">
        <v>20301</v>
      </c>
      <c r="G8" s="3">
        <v>62445</v>
      </c>
      <c r="H8" s="4">
        <f t="shared" si="0"/>
        <v>-25.2828420460949</v>
      </c>
      <c r="I8" s="4">
        <f t="shared" si="1"/>
        <v>-58.16823909592954</v>
      </c>
      <c r="J8" s="5">
        <f t="shared" si="2"/>
        <v>-40.49163430260989</v>
      </c>
    </row>
    <row r="9" spans="1:10" ht="15">
      <c r="A9" s="6" t="s">
        <v>8</v>
      </c>
      <c r="B9" s="7">
        <v>46438.671</v>
      </c>
      <c r="C9" s="7">
        <v>300024.836</v>
      </c>
      <c r="D9" s="7">
        <v>346463.507</v>
      </c>
      <c r="E9" s="7">
        <v>22431</v>
      </c>
      <c r="F9" s="7">
        <v>61814</v>
      </c>
      <c r="G9" s="7">
        <v>84245</v>
      </c>
      <c r="H9" s="8">
        <f t="shared" si="0"/>
        <v>-51.69758411044968</v>
      </c>
      <c r="I9" s="8">
        <f t="shared" si="1"/>
        <v>-79.39703898379933</v>
      </c>
      <c r="J9" s="9">
        <f t="shared" si="2"/>
        <v>-75.68430778483113</v>
      </c>
    </row>
    <row r="10" spans="1:10" ht="15">
      <c r="A10" s="10" t="s">
        <v>54</v>
      </c>
      <c r="B10" s="3">
        <v>3362.436</v>
      </c>
      <c r="C10" s="3">
        <v>6106.173000000001</v>
      </c>
      <c r="D10" s="3">
        <v>9468.609</v>
      </c>
      <c r="E10" s="3">
        <v>1560</v>
      </c>
      <c r="F10" s="3">
        <v>449</v>
      </c>
      <c r="G10" s="3">
        <v>2009</v>
      </c>
      <c r="H10" s="4">
        <f t="shared" si="0"/>
        <v>-53.60506489937652</v>
      </c>
      <c r="I10" s="4">
        <f t="shared" si="1"/>
        <v>-92.64678547430609</v>
      </c>
      <c r="J10" s="5">
        <f t="shared" si="2"/>
        <v>-78.78252233247777</v>
      </c>
    </row>
    <row r="11" spans="1:10" ht="15">
      <c r="A11" s="6" t="s">
        <v>9</v>
      </c>
      <c r="B11" s="7">
        <v>11227.292</v>
      </c>
      <c r="C11" s="7">
        <v>39069.5</v>
      </c>
      <c r="D11" s="7">
        <v>50296.792</v>
      </c>
      <c r="E11" s="7">
        <v>5770</v>
      </c>
      <c r="F11" s="7">
        <v>9947.1</v>
      </c>
      <c r="G11" s="7">
        <v>15717.1</v>
      </c>
      <c r="H11" s="8">
        <f t="shared" si="0"/>
        <v>-48.60737566993002</v>
      </c>
      <c r="I11" s="8">
        <f t="shared" si="1"/>
        <v>-74.53998643443094</v>
      </c>
      <c r="J11" s="9">
        <f t="shared" si="2"/>
        <v>-68.75128735844625</v>
      </c>
    </row>
    <row r="12" spans="1:10" ht="15">
      <c r="A12" s="10" t="s">
        <v>10</v>
      </c>
      <c r="B12" s="3">
        <v>17684.889</v>
      </c>
      <c r="C12" s="3">
        <v>22308.014999999996</v>
      </c>
      <c r="D12" s="3">
        <v>39992.903999999995</v>
      </c>
      <c r="E12" s="3">
        <v>7736</v>
      </c>
      <c r="F12" s="3">
        <v>5124</v>
      </c>
      <c r="G12" s="3">
        <v>12860</v>
      </c>
      <c r="H12" s="4">
        <f t="shared" si="0"/>
        <v>-56.25644017330276</v>
      </c>
      <c r="I12" s="4">
        <f t="shared" si="1"/>
        <v>-77.03067709072276</v>
      </c>
      <c r="J12" s="5">
        <f t="shared" si="2"/>
        <v>-67.84429557803554</v>
      </c>
    </row>
    <row r="13" spans="1:10" ht="15">
      <c r="A13" s="6" t="s">
        <v>11</v>
      </c>
      <c r="B13" s="7">
        <v>25958.493999999995</v>
      </c>
      <c r="C13" s="7">
        <v>10047.067000000001</v>
      </c>
      <c r="D13" s="7">
        <v>36005.560999999994</v>
      </c>
      <c r="E13" s="7">
        <v>15610</v>
      </c>
      <c r="F13" s="7">
        <v>4162</v>
      </c>
      <c r="G13" s="7">
        <v>19772</v>
      </c>
      <c r="H13" s="8">
        <f t="shared" si="0"/>
        <v>-39.86554073591479</v>
      </c>
      <c r="I13" s="8">
        <f t="shared" si="1"/>
        <v>-58.57497516439375</v>
      </c>
      <c r="J13" s="9">
        <f t="shared" si="2"/>
        <v>-45.08626042516043</v>
      </c>
    </row>
    <row r="14" spans="1:10" ht="15">
      <c r="A14" s="10" t="s">
        <v>12</v>
      </c>
      <c r="B14" s="3">
        <v>22583.160000000003</v>
      </c>
      <c r="C14" s="3">
        <v>6860.224999999999</v>
      </c>
      <c r="D14" s="3">
        <v>29443.385000000002</v>
      </c>
      <c r="E14" s="3">
        <v>12227</v>
      </c>
      <c r="F14" s="3">
        <v>1356</v>
      </c>
      <c r="G14" s="3">
        <v>13583</v>
      </c>
      <c r="H14" s="4">
        <f t="shared" si="0"/>
        <v>-45.85788702732479</v>
      </c>
      <c r="I14" s="4">
        <f t="shared" si="1"/>
        <v>-80.23388445714244</v>
      </c>
      <c r="J14" s="5">
        <f t="shared" si="2"/>
        <v>-53.86739670048129</v>
      </c>
    </row>
    <row r="15" spans="1:10" ht="15">
      <c r="A15" s="6" t="s">
        <v>13</v>
      </c>
      <c r="B15" s="7">
        <v>6111.803</v>
      </c>
      <c r="C15" s="7">
        <v>142.61200000000002</v>
      </c>
      <c r="D15" s="7">
        <v>6254.415</v>
      </c>
      <c r="E15" s="7">
        <v>3877</v>
      </c>
      <c r="F15" s="7">
        <v>33</v>
      </c>
      <c r="G15" s="7">
        <v>3910</v>
      </c>
      <c r="H15" s="8">
        <f t="shared" si="0"/>
        <v>-36.56536377235981</v>
      </c>
      <c r="I15" s="8">
        <f t="shared" si="1"/>
        <v>-76.86029226152077</v>
      </c>
      <c r="J15" s="9">
        <f t="shared" si="2"/>
        <v>-37.48416118853642</v>
      </c>
    </row>
    <row r="16" spans="1:10" ht="15">
      <c r="A16" s="10" t="s">
        <v>14</v>
      </c>
      <c r="B16" s="3">
        <v>13449.716</v>
      </c>
      <c r="C16" s="3">
        <v>5280.022</v>
      </c>
      <c r="D16" s="3">
        <v>18729.738</v>
      </c>
      <c r="E16" s="3">
        <v>8294</v>
      </c>
      <c r="F16" s="3">
        <v>2787</v>
      </c>
      <c r="G16" s="3">
        <v>11081</v>
      </c>
      <c r="H16" s="4">
        <f t="shared" si="0"/>
        <v>-38.33327038280957</v>
      </c>
      <c r="I16" s="4">
        <f t="shared" si="1"/>
        <v>-47.21612902370482</v>
      </c>
      <c r="J16" s="5">
        <f t="shared" si="2"/>
        <v>-40.83739986111926</v>
      </c>
    </row>
    <row r="17" spans="1:10" ht="15">
      <c r="A17" s="6" t="s">
        <v>15</v>
      </c>
      <c r="B17" s="7">
        <v>1549.137</v>
      </c>
      <c r="C17" s="7">
        <v>31.529</v>
      </c>
      <c r="D17" s="7">
        <v>1580.666</v>
      </c>
      <c r="E17" s="7">
        <v>931</v>
      </c>
      <c r="F17" s="7">
        <v>25</v>
      </c>
      <c r="G17" s="7">
        <v>956</v>
      </c>
      <c r="H17" s="8">
        <f t="shared" si="0"/>
        <v>-39.9020228682163</v>
      </c>
      <c r="I17" s="8">
        <f t="shared" si="1"/>
        <v>-20.707919692981065</v>
      </c>
      <c r="J17" s="9">
        <f t="shared" si="2"/>
        <v>-39.51916470652244</v>
      </c>
    </row>
    <row r="18" spans="1:10" ht="15">
      <c r="A18" s="10" t="s">
        <v>16</v>
      </c>
      <c r="B18" s="3">
        <v>2210.7250000000004</v>
      </c>
      <c r="C18" s="3">
        <v>0</v>
      </c>
      <c r="D18" s="3">
        <v>2210.7250000000004</v>
      </c>
      <c r="E18" s="3">
        <v>1548</v>
      </c>
      <c r="F18" s="3">
        <v>12</v>
      </c>
      <c r="G18" s="3">
        <v>1560</v>
      </c>
      <c r="H18" s="4">
        <f t="shared" si="0"/>
        <v>-29.977722240441494</v>
      </c>
      <c r="I18" s="4">
        <f t="shared" si="1"/>
        <v>0</v>
      </c>
      <c r="J18" s="5">
        <f t="shared" si="2"/>
        <v>-29.434913885716234</v>
      </c>
    </row>
    <row r="19" spans="1:10" ht="15">
      <c r="A19" s="6" t="s">
        <v>17</v>
      </c>
      <c r="B19" s="7">
        <v>929.224</v>
      </c>
      <c r="C19" s="7">
        <v>143.836</v>
      </c>
      <c r="D19" s="7">
        <v>1073.06</v>
      </c>
      <c r="E19" s="7">
        <v>595</v>
      </c>
      <c r="F19" s="7">
        <v>75</v>
      </c>
      <c r="G19" s="7">
        <v>670</v>
      </c>
      <c r="H19" s="8">
        <f t="shared" si="0"/>
        <v>-35.9680765886374</v>
      </c>
      <c r="I19" s="8">
        <f t="shared" si="1"/>
        <v>-47.85728190439112</v>
      </c>
      <c r="J19" s="9">
        <f t="shared" si="2"/>
        <v>-37.56173932492125</v>
      </c>
    </row>
    <row r="20" spans="1:10" ht="15">
      <c r="A20" s="10" t="s">
        <v>55</v>
      </c>
      <c r="B20" s="3">
        <v>0</v>
      </c>
      <c r="C20" s="3">
        <v>0</v>
      </c>
      <c r="D20" s="3">
        <v>0</v>
      </c>
      <c r="E20" s="3">
        <v>0</v>
      </c>
      <c r="F20" s="3">
        <v>0</v>
      </c>
      <c r="G20" s="3">
        <v>0</v>
      </c>
      <c r="H20" s="4">
        <f t="shared" si="0"/>
        <v>0</v>
      </c>
      <c r="I20" s="4">
        <f t="shared" si="1"/>
        <v>0</v>
      </c>
      <c r="J20" s="5">
        <f t="shared" si="2"/>
        <v>0</v>
      </c>
    </row>
    <row r="21" spans="1:10" ht="15">
      <c r="A21" s="6" t="s">
        <v>18</v>
      </c>
      <c r="B21" s="7">
        <v>2138.475</v>
      </c>
      <c r="C21" s="7">
        <v>97.95700000000001</v>
      </c>
      <c r="D21" s="7">
        <v>2236.432</v>
      </c>
      <c r="E21" s="7">
        <v>1048</v>
      </c>
      <c r="F21" s="7">
        <v>115</v>
      </c>
      <c r="G21" s="7">
        <v>1163</v>
      </c>
      <c r="H21" s="8">
        <f t="shared" si="0"/>
        <v>-50.99311425197863</v>
      </c>
      <c r="I21" s="8">
        <f t="shared" si="1"/>
        <v>17.398450340455497</v>
      </c>
      <c r="J21" s="9">
        <f t="shared" si="2"/>
        <v>-47.997524628515414</v>
      </c>
    </row>
    <row r="22" spans="1:10" ht="15">
      <c r="A22" s="10" t="s">
        <v>19</v>
      </c>
      <c r="B22" s="3">
        <v>0</v>
      </c>
      <c r="C22" s="3">
        <v>0</v>
      </c>
      <c r="D22" s="3">
        <v>0</v>
      </c>
      <c r="E22" s="3">
        <v>0</v>
      </c>
      <c r="F22" s="3">
        <v>0</v>
      </c>
      <c r="G22" s="3">
        <v>0</v>
      </c>
      <c r="H22" s="4">
        <f t="shared" si="0"/>
        <v>0</v>
      </c>
      <c r="I22" s="4">
        <f t="shared" si="1"/>
        <v>0</v>
      </c>
      <c r="J22" s="5">
        <f t="shared" si="2"/>
        <v>0</v>
      </c>
    </row>
    <row r="23" spans="1:10" ht="15">
      <c r="A23" s="6" t="s">
        <v>20</v>
      </c>
      <c r="B23" s="7">
        <v>3671.3440000000005</v>
      </c>
      <c r="C23" s="7">
        <v>36.931</v>
      </c>
      <c r="D23" s="7">
        <v>3708.2750000000005</v>
      </c>
      <c r="E23" s="7">
        <v>2371</v>
      </c>
      <c r="F23" s="7">
        <v>22</v>
      </c>
      <c r="G23" s="7">
        <v>2393</v>
      </c>
      <c r="H23" s="8">
        <f t="shared" si="0"/>
        <v>-35.41874583258884</v>
      </c>
      <c r="I23" s="8">
        <f t="shared" si="1"/>
        <v>-40.42944951395846</v>
      </c>
      <c r="J23" s="9">
        <f t="shared" si="2"/>
        <v>-35.468647821426416</v>
      </c>
    </row>
    <row r="24" spans="1:10" ht="15">
      <c r="A24" s="10" t="s">
        <v>21</v>
      </c>
      <c r="B24" s="3">
        <v>1361.6209999999999</v>
      </c>
      <c r="C24" s="3">
        <v>8.227</v>
      </c>
      <c r="D24" s="3">
        <v>1369.848</v>
      </c>
      <c r="E24" s="3">
        <v>950</v>
      </c>
      <c r="F24" s="3">
        <v>0</v>
      </c>
      <c r="G24" s="3">
        <v>950</v>
      </c>
      <c r="H24" s="4">
        <f t="shared" si="0"/>
        <v>-30.2302182472215</v>
      </c>
      <c r="I24" s="4">
        <f t="shared" si="1"/>
        <v>-100</v>
      </c>
      <c r="J24" s="5">
        <f t="shared" si="2"/>
        <v>-30.649239915669472</v>
      </c>
    </row>
    <row r="25" spans="1:10" ht="15">
      <c r="A25" s="6" t="s">
        <v>22</v>
      </c>
      <c r="B25" s="7">
        <v>1744.909</v>
      </c>
      <c r="C25" s="7">
        <v>323.844</v>
      </c>
      <c r="D25" s="7">
        <v>2068.753</v>
      </c>
      <c r="E25" s="7">
        <v>442</v>
      </c>
      <c r="F25" s="7">
        <v>242</v>
      </c>
      <c r="G25" s="7">
        <v>684</v>
      </c>
      <c r="H25" s="8">
        <f t="shared" si="0"/>
        <v>-74.6691661284342</v>
      </c>
      <c r="I25" s="8">
        <f t="shared" si="1"/>
        <v>-25.272662145971513</v>
      </c>
      <c r="J25" s="9">
        <f t="shared" si="2"/>
        <v>-66.93660383815758</v>
      </c>
    </row>
    <row r="26" spans="1:10" ht="15">
      <c r="A26" s="10" t="s">
        <v>23</v>
      </c>
      <c r="B26" s="3">
        <v>710.567</v>
      </c>
      <c r="C26" s="3">
        <v>67.175</v>
      </c>
      <c r="D26" s="3">
        <v>777.742</v>
      </c>
      <c r="E26" s="3">
        <v>323</v>
      </c>
      <c r="F26" s="3">
        <v>30</v>
      </c>
      <c r="G26" s="3">
        <v>353</v>
      </c>
      <c r="H26" s="4">
        <f t="shared" si="0"/>
        <v>-54.54334355521717</v>
      </c>
      <c r="I26" s="4">
        <f t="shared" si="1"/>
        <v>-55.3405284704131</v>
      </c>
      <c r="J26" s="5">
        <f t="shared" si="2"/>
        <v>-54.61219787538798</v>
      </c>
    </row>
    <row r="27" spans="1:10" ht="15">
      <c r="A27" s="6" t="s">
        <v>24</v>
      </c>
      <c r="B27" s="7">
        <v>0</v>
      </c>
      <c r="C27" s="7">
        <v>0</v>
      </c>
      <c r="D27" s="7">
        <v>0</v>
      </c>
      <c r="E27" s="7">
        <v>0</v>
      </c>
      <c r="F27" s="7">
        <v>0</v>
      </c>
      <c r="G27" s="7">
        <v>0</v>
      </c>
      <c r="H27" s="8">
        <f t="shared" si="0"/>
        <v>0</v>
      </c>
      <c r="I27" s="8">
        <f t="shared" si="1"/>
        <v>0</v>
      </c>
      <c r="J27" s="9">
        <f t="shared" si="2"/>
        <v>0</v>
      </c>
    </row>
    <row r="28" spans="1:10" ht="15">
      <c r="A28" s="10" t="s">
        <v>25</v>
      </c>
      <c r="B28" s="3">
        <v>3062.9049999999993</v>
      </c>
      <c r="C28" s="3">
        <v>1839.393</v>
      </c>
      <c r="D28" s="3">
        <v>4902.297999999999</v>
      </c>
      <c r="E28" s="3">
        <v>1617</v>
      </c>
      <c r="F28" s="3">
        <v>186</v>
      </c>
      <c r="G28" s="3">
        <v>1803</v>
      </c>
      <c r="H28" s="4">
        <f t="shared" si="0"/>
        <v>-47.206981607330285</v>
      </c>
      <c r="I28" s="4">
        <f t="shared" si="1"/>
        <v>-89.8879684765572</v>
      </c>
      <c r="J28" s="5">
        <f t="shared" si="2"/>
        <v>-63.22133007826125</v>
      </c>
    </row>
    <row r="29" spans="1:10" ht="15">
      <c r="A29" s="6" t="s">
        <v>26</v>
      </c>
      <c r="B29" s="7">
        <v>9577.973000000002</v>
      </c>
      <c r="C29" s="7">
        <v>1378.8410000000001</v>
      </c>
      <c r="D29" s="7">
        <v>10956.814000000002</v>
      </c>
      <c r="E29" s="7">
        <v>6875</v>
      </c>
      <c r="F29" s="7">
        <v>612</v>
      </c>
      <c r="G29" s="7">
        <v>7487</v>
      </c>
      <c r="H29" s="8">
        <f t="shared" si="0"/>
        <v>-28.220720605497647</v>
      </c>
      <c r="I29" s="8">
        <f t="shared" si="1"/>
        <v>-55.614896859028704</v>
      </c>
      <c r="J29" s="9">
        <f t="shared" si="2"/>
        <v>-31.66809256778477</v>
      </c>
    </row>
    <row r="30" spans="1:10" ht="15">
      <c r="A30" s="10" t="s">
        <v>27</v>
      </c>
      <c r="B30" s="3">
        <v>5709.913</v>
      </c>
      <c r="C30" s="3">
        <v>828.153</v>
      </c>
      <c r="D30" s="3">
        <v>6538.066</v>
      </c>
      <c r="E30" s="3">
        <v>3861</v>
      </c>
      <c r="F30" s="3">
        <v>643</v>
      </c>
      <c r="G30" s="3">
        <v>4504</v>
      </c>
      <c r="H30" s="4">
        <f t="shared" si="0"/>
        <v>-32.38075606405911</v>
      </c>
      <c r="I30" s="4">
        <f t="shared" si="1"/>
        <v>-22.357342181939813</v>
      </c>
      <c r="J30" s="5">
        <f t="shared" si="2"/>
        <v>-31.11112674604386</v>
      </c>
    </row>
    <row r="31" spans="1:10" ht="15">
      <c r="A31" s="6" t="s">
        <v>28</v>
      </c>
      <c r="B31" s="7">
        <v>2607.483</v>
      </c>
      <c r="C31" s="7">
        <v>20.243000000000002</v>
      </c>
      <c r="D31" s="7">
        <v>2627.726</v>
      </c>
      <c r="E31" s="7">
        <v>1624</v>
      </c>
      <c r="F31" s="7">
        <v>12</v>
      </c>
      <c r="G31" s="7">
        <v>1636</v>
      </c>
      <c r="H31" s="8">
        <f t="shared" si="0"/>
        <v>-37.71771474636652</v>
      </c>
      <c r="I31" s="8">
        <f t="shared" si="1"/>
        <v>-40.72024897495431</v>
      </c>
      <c r="J31" s="9">
        <f t="shared" si="2"/>
        <v>-37.74084512616612</v>
      </c>
    </row>
    <row r="32" spans="1:10" ht="15">
      <c r="A32" s="10" t="s">
        <v>56</v>
      </c>
      <c r="B32" s="3">
        <v>7.924000000000001</v>
      </c>
      <c r="C32" s="3">
        <v>1525.0149999999999</v>
      </c>
      <c r="D32" s="3">
        <v>1532.9389999999999</v>
      </c>
      <c r="E32" s="3">
        <v>0</v>
      </c>
      <c r="F32" s="3">
        <v>1036</v>
      </c>
      <c r="G32" s="3">
        <v>1036</v>
      </c>
      <c r="H32" s="4">
        <f t="shared" si="0"/>
        <v>-100</v>
      </c>
      <c r="I32" s="4">
        <f t="shared" si="1"/>
        <v>-32.06624197139044</v>
      </c>
      <c r="J32" s="5">
        <f t="shared" si="2"/>
        <v>-32.41740212754715</v>
      </c>
    </row>
    <row r="33" spans="1:10" ht="15">
      <c r="A33" s="6" t="s">
        <v>68</v>
      </c>
      <c r="B33" s="7">
        <v>1467.701</v>
      </c>
      <c r="C33" s="7">
        <v>0</v>
      </c>
      <c r="D33" s="7">
        <v>1467.701</v>
      </c>
      <c r="E33" s="7">
        <v>856</v>
      </c>
      <c r="F33" s="7">
        <v>0</v>
      </c>
      <c r="G33" s="7">
        <v>856</v>
      </c>
      <c r="H33" s="8">
        <f t="shared" si="0"/>
        <v>-41.67749425802667</v>
      </c>
      <c r="I33" s="8">
        <f t="shared" si="1"/>
        <v>0</v>
      </c>
      <c r="J33" s="9">
        <f t="shared" si="2"/>
        <v>-41.67749425802667</v>
      </c>
    </row>
    <row r="34" spans="1:10" ht="15">
      <c r="A34" s="10" t="s">
        <v>29</v>
      </c>
      <c r="B34" s="3">
        <v>6617.409</v>
      </c>
      <c r="C34" s="3">
        <v>3454.9590000000003</v>
      </c>
      <c r="D34" s="3">
        <v>10072.368</v>
      </c>
      <c r="E34" s="3">
        <v>4403</v>
      </c>
      <c r="F34" s="3">
        <v>885</v>
      </c>
      <c r="G34" s="3">
        <v>5288</v>
      </c>
      <c r="H34" s="4">
        <f t="shared" si="0"/>
        <v>-33.46338423391995</v>
      </c>
      <c r="I34" s="4">
        <f t="shared" si="1"/>
        <v>-74.38464537495236</v>
      </c>
      <c r="J34" s="5">
        <f t="shared" si="2"/>
        <v>-47.49993248856674</v>
      </c>
    </row>
    <row r="35" spans="1:10" ht="15">
      <c r="A35" s="6" t="s">
        <v>67</v>
      </c>
      <c r="B35" s="7">
        <v>2115.7809999999995</v>
      </c>
      <c r="C35" s="7">
        <v>11.27</v>
      </c>
      <c r="D35" s="7">
        <v>2127.0509999999995</v>
      </c>
      <c r="E35" s="7">
        <v>1068</v>
      </c>
      <c r="F35" s="7">
        <v>3</v>
      </c>
      <c r="G35" s="7">
        <v>1071</v>
      </c>
      <c r="H35" s="8">
        <f t="shared" si="0"/>
        <v>-49.522185897311665</v>
      </c>
      <c r="I35" s="8">
        <f t="shared" si="1"/>
        <v>-73.38065661047027</v>
      </c>
      <c r="J35" s="9">
        <f t="shared" si="2"/>
        <v>-49.648597988482635</v>
      </c>
    </row>
    <row r="36" spans="1:10" ht="15">
      <c r="A36" s="10" t="s">
        <v>30</v>
      </c>
      <c r="B36" s="3">
        <v>459.67</v>
      </c>
      <c r="C36" s="3">
        <v>1087.114</v>
      </c>
      <c r="D36" s="3">
        <v>1546.784</v>
      </c>
      <c r="E36" s="3">
        <v>273</v>
      </c>
      <c r="F36" s="3">
        <v>108</v>
      </c>
      <c r="G36" s="3">
        <v>381</v>
      </c>
      <c r="H36" s="4">
        <f t="shared" si="0"/>
        <v>-40.60956773337395</v>
      </c>
      <c r="I36" s="4">
        <f t="shared" si="1"/>
        <v>-90.06543931915144</v>
      </c>
      <c r="J36" s="5">
        <f t="shared" si="2"/>
        <v>-75.36824792601941</v>
      </c>
    </row>
    <row r="37" spans="1:10" ht="15">
      <c r="A37" s="6" t="s">
        <v>31</v>
      </c>
      <c r="B37" s="7">
        <v>1701.878</v>
      </c>
      <c r="C37" s="7">
        <v>2.627</v>
      </c>
      <c r="D37" s="7">
        <v>1704.5049999999999</v>
      </c>
      <c r="E37" s="7">
        <v>1024</v>
      </c>
      <c r="F37" s="7">
        <v>14</v>
      </c>
      <c r="G37" s="7">
        <v>1038</v>
      </c>
      <c r="H37" s="8">
        <f t="shared" si="0"/>
        <v>-39.83117473755463</v>
      </c>
      <c r="I37" s="8">
        <f t="shared" si="1"/>
        <v>432.92729349067383</v>
      </c>
      <c r="J37" s="9">
        <f t="shared" si="2"/>
        <v>-39.10255470063156</v>
      </c>
    </row>
    <row r="38" spans="1:10" ht="15">
      <c r="A38" s="10" t="s">
        <v>32</v>
      </c>
      <c r="B38" s="3">
        <v>3706.8420000000006</v>
      </c>
      <c r="C38" s="3">
        <v>1.73</v>
      </c>
      <c r="D38" s="3">
        <v>3708.5720000000006</v>
      </c>
      <c r="E38" s="3">
        <v>3039</v>
      </c>
      <c r="F38" s="3">
        <v>0</v>
      </c>
      <c r="G38" s="3">
        <v>3039</v>
      </c>
      <c r="H38" s="4">
        <f t="shared" si="0"/>
        <v>-18.016467926067538</v>
      </c>
      <c r="I38" s="4">
        <f t="shared" si="1"/>
        <v>-100</v>
      </c>
      <c r="J38" s="5">
        <f t="shared" si="2"/>
        <v>-18.054712164142977</v>
      </c>
    </row>
    <row r="39" spans="1:10" ht="15">
      <c r="A39" s="6" t="s">
        <v>33</v>
      </c>
      <c r="B39" s="7">
        <v>345.284</v>
      </c>
      <c r="C39" s="7">
        <v>44.120999999999995</v>
      </c>
      <c r="D39" s="7">
        <v>389.405</v>
      </c>
      <c r="E39" s="7">
        <v>154</v>
      </c>
      <c r="F39" s="7">
        <v>25</v>
      </c>
      <c r="G39" s="7">
        <v>179</v>
      </c>
      <c r="H39" s="8">
        <f t="shared" si="0"/>
        <v>-55.39903383881095</v>
      </c>
      <c r="I39" s="8">
        <f t="shared" si="1"/>
        <v>-43.3376396727182</v>
      </c>
      <c r="J39" s="9">
        <f t="shared" si="2"/>
        <v>-54.03243409817542</v>
      </c>
    </row>
    <row r="40" spans="1:10" ht="15">
      <c r="A40" s="10" t="s">
        <v>34</v>
      </c>
      <c r="B40" s="3">
        <v>14745.249</v>
      </c>
      <c r="C40" s="3">
        <v>5880.473999999999</v>
      </c>
      <c r="D40" s="3">
        <v>20625.722999999998</v>
      </c>
      <c r="E40" s="3">
        <v>6747</v>
      </c>
      <c r="F40" s="3">
        <v>4119</v>
      </c>
      <c r="G40" s="3">
        <v>10866</v>
      </c>
      <c r="H40" s="4">
        <f t="shared" si="0"/>
        <v>-54.24288867553203</v>
      </c>
      <c r="I40" s="4">
        <f t="shared" si="1"/>
        <v>-29.954626106670982</v>
      </c>
      <c r="J40" s="5">
        <f t="shared" si="2"/>
        <v>-47.318210372552755</v>
      </c>
    </row>
    <row r="41" spans="1:10" ht="15">
      <c r="A41" s="6" t="s">
        <v>35</v>
      </c>
      <c r="B41" s="7">
        <v>359.70000000000005</v>
      </c>
      <c r="C41" s="7">
        <v>112.77600000000001</v>
      </c>
      <c r="D41" s="7">
        <v>472.47600000000006</v>
      </c>
      <c r="E41" s="7">
        <v>98</v>
      </c>
      <c r="F41" s="7">
        <v>34</v>
      </c>
      <c r="G41" s="7">
        <v>132</v>
      </c>
      <c r="H41" s="8">
        <f t="shared" si="0"/>
        <v>-72.75507367250486</v>
      </c>
      <c r="I41" s="8">
        <f t="shared" si="1"/>
        <v>-69.85174150528482</v>
      </c>
      <c r="J41" s="9">
        <f t="shared" si="2"/>
        <v>-72.06207299418384</v>
      </c>
    </row>
    <row r="42" spans="1:10" ht="15">
      <c r="A42" s="10" t="s">
        <v>36</v>
      </c>
      <c r="B42" s="3">
        <v>5535.326</v>
      </c>
      <c r="C42" s="3">
        <v>2294.7110000000002</v>
      </c>
      <c r="D42" s="3">
        <v>7830.037</v>
      </c>
      <c r="E42" s="3">
        <v>2932</v>
      </c>
      <c r="F42" s="3">
        <v>1278</v>
      </c>
      <c r="G42" s="3">
        <v>4210</v>
      </c>
      <c r="H42" s="4">
        <f t="shared" si="0"/>
        <v>-47.0311233701502</v>
      </c>
      <c r="I42" s="4">
        <f t="shared" si="1"/>
        <v>-44.30671226136974</v>
      </c>
      <c r="J42" s="5">
        <f t="shared" si="2"/>
        <v>-46.232693408728466</v>
      </c>
    </row>
    <row r="43" spans="1:10" ht="15">
      <c r="A43" s="6" t="s">
        <v>37</v>
      </c>
      <c r="B43" s="7">
        <v>4705.765</v>
      </c>
      <c r="C43" s="7">
        <v>204.06400000000002</v>
      </c>
      <c r="D43" s="7">
        <v>4909.829000000001</v>
      </c>
      <c r="E43" s="7">
        <v>3408</v>
      </c>
      <c r="F43" s="7">
        <v>110</v>
      </c>
      <c r="G43" s="7">
        <v>3518</v>
      </c>
      <c r="H43" s="8">
        <f t="shared" si="0"/>
        <v>-27.57819398121241</v>
      </c>
      <c r="I43" s="8">
        <f t="shared" si="1"/>
        <v>-46.09534263760389</v>
      </c>
      <c r="J43" s="9">
        <f t="shared" si="2"/>
        <v>-28.347810076481288</v>
      </c>
    </row>
    <row r="44" spans="1:10" ht="15">
      <c r="A44" s="10" t="s">
        <v>38</v>
      </c>
      <c r="B44" s="3">
        <v>3848.6490000000003</v>
      </c>
      <c r="C44" s="3">
        <v>59.821999999999996</v>
      </c>
      <c r="D44" s="3">
        <v>3908.4710000000005</v>
      </c>
      <c r="E44" s="3">
        <v>2897</v>
      </c>
      <c r="F44" s="3">
        <v>16</v>
      </c>
      <c r="G44" s="3">
        <v>2913</v>
      </c>
      <c r="H44" s="4">
        <f t="shared" si="0"/>
        <v>-24.726832714544773</v>
      </c>
      <c r="I44" s="4">
        <f t="shared" si="1"/>
        <v>-73.25398682758852</v>
      </c>
      <c r="J44" s="5">
        <f t="shared" si="2"/>
        <v>-25.4695762102367</v>
      </c>
    </row>
    <row r="45" spans="1:10" ht="15">
      <c r="A45" s="6" t="s">
        <v>70</v>
      </c>
      <c r="B45" s="7">
        <v>2690.575</v>
      </c>
      <c r="C45" s="7">
        <v>38.56</v>
      </c>
      <c r="D45" s="7">
        <v>2729.1349999999998</v>
      </c>
      <c r="E45" s="7">
        <v>2021</v>
      </c>
      <c r="F45" s="7">
        <v>21</v>
      </c>
      <c r="G45" s="7">
        <v>2042</v>
      </c>
      <c r="H45" s="8">
        <f t="shared" si="0"/>
        <v>-24.88594445425234</v>
      </c>
      <c r="I45" s="8">
        <f t="shared" si="1"/>
        <v>-45.539419087136935</v>
      </c>
      <c r="J45" s="9">
        <f t="shared" si="2"/>
        <v>-25.17775778772394</v>
      </c>
    </row>
    <row r="46" spans="1:10" ht="15">
      <c r="A46" s="10" t="s">
        <v>39</v>
      </c>
      <c r="B46" s="3">
        <v>3923.4799999999996</v>
      </c>
      <c r="C46" s="3">
        <v>78.124</v>
      </c>
      <c r="D46" s="3">
        <v>4001.6039999999994</v>
      </c>
      <c r="E46" s="3">
        <v>1012</v>
      </c>
      <c r="F46" s="3">
        <v>26.46</v>
      </c>
      <c r="G46" s="3">
        <v>1038.46</v>
      </c>
      <c r="H46" s="4">
        <f t="shared" si="0"/>
        <v>-74.20657171694516</v>
      </c>
      <c r="I46" s="4">
        <f t="shared" si="1"/>
        <v>-66.13076647381087</v>
      </c>
      <c r="J46" s="5">
        <f t="shared" si="2"/>
        <v>-74.0489063885382</v>
      </c>
    </row>
    <row r="47" spans="1:10" ht="15">
      <c r="A47" s="6" t="s">
        <v>40</v>
      </c>
      <c r="B47" s="7">
        <v>5987.767999999999</v>
      </c>
      <c r="C47" s="7">
        <v>489.256</v>
      </c>
      <c r="D47" s="7">
        <v>6477.023999999999</v>
      </c>
      <c r="E47" s="7">
        <v>3684</v>
      </c>
      <c r="F47" s="7">
        <v>224</v>
      </c>
      <c r="G47" s="7">
        <v>3908</v>
      </c>
      <c r="H47" s="8">
        <f t="shared" si="0"/>
        <v>-38.47457015702678</v>
      </c>
      <c r="I47" s="8">
        <f t="shared" si="1"/>
        <v>-54.21619765521526</v>
      </c>
      <c r="J47" s="9">
        <f t="shared" si="2"/>
        <v>-39.66364799636376</v>
      </c>
    </row>
    <row r="48" spans="1:10" ht="15">
      <c r="A48" s="10" t="s">
        <v>41</v>
      </c>
      <c r="B48" s="3">
        <v>8328.051</v>
      </c>
      <c r="C48" s="3">
        <v>2567.8430000000003</v>
      </c>
      <c r="D48" s="3">
        <v>10895.894</v>
      </c>
      <c r="E48" s="3">
        <v>5653</v>
      </c>
      <c r="F48" s="3">
        <v>1806</v>
      </c>
      <c r="G48" s="3">
        <v>7459</v>
      </c>
      <c r="H48" s="4">
        <f t="shared" si="0"/>
        <v>-32.120972842265246</v>
      </c>
      <c r="I48" s="4">
        <f t="shared" si="1"/>
        <v>-29.668597340257964</v>
      </c>
      <c r="J48" s="5">
        <f t="shared" si="2"/>
        <v>-31.54301978341566</v>
      </c>
    </row>
    <row r="49" spans="1:10" ht="15">
      <c r="A49" s="6" t="s">
        <v>42</v>
      </c>
      <c r="B49" s="7">
        <v>234.35799999999998</v>
      </c>
      <c r="C49" s="7">
        <v>0</v>
      </c>
      <c r="D49" s="7">
        <v>234.35799999999998</v>
      </c>
      <c r="E49" s="7">
        <v>232</v>
      </c>
      <c r="F49" s="7">
        <v>0</v>
      </c>
      <c r="G49" s="7">
        <v>232</v>
      </c>
      <c r="H49" s="8">
        <f t="shared" si="0"/>
        <v>-1.0061529796294455</v>
      </c>
      <c r="I49" s="8">
        <f t="shared" si="1"/>
        <v>0</v>
      </c>
      <c r="J49" s="9">
        <f t="shared" si="2"/>
        <v>-1.0061529796294455</v>
      </c>
    </row>
    <row r="50" spans="1:10" ht="15">
      <c r="A50" s="10" t="s">
        <v>43</v>
      </c>
      <c r="B50" s="3">
        <v>866.9559999999999</v>
      </c>
      <c r="C50" s="3">
        <v>6.441999999999999</v>
      </c>
      <c r="D50" s="3">
        <v>873.3979999999999</v>
      </c>
      <c r="E50" s="3">
        <v>585</v>
      </c>
      <c r="F50" s="3">
        <v>0</v>
      </c>
      <c r="G50" s="3">
        <v>585</v>
      </c>
      <c r="H50" s="4">
        <f t="shared" si="0"/>
        <v>-32.52252709480065</v>
      </c>
      <c r="I50" s="4">
        <f t="shared" si="1"/>
        <v>-100</v>
      </c>
      <c r="J50" s="5">
        <f t="shared" si="2"/>
        <v>-33.02022674656914</v>
      </c>
    </row>
    <row r="51" spans="1:10" ht="15">
      <c r="A51" s="6" t="s">
        <v>44</v>
      </c>
      <c r="B51" s="7">
        <v>3162.1610000000005</v>
      </c>
      <c r="C51" s="7">
        <v>86.238</v>
      </c>
      <c r="D51" s="7">
        <v>3248.3990000000003</v>
      </c>
      <c r="E51" s="7">
        <v>2096</v>
      </c>
      <c r="F51" s="7">
        <v>57.075</v>
      </c>
      <c r="G51" s="7">
        <v>2153.075</v>
      </c>
      <c r="H51" s="8">
        <f t="shared" si="0"/>
        <v>-33.716214955532</v>
      </c>
      <c r="I51" s="8">
        <f t="shared" si="1"/>
        <v>-33.816878870103665</v>
      </c>
      <c r="J51" s="9">
        <f t="shared" si="2"/>
        <v>-33.71888736574542</v>
      </c>
    </row>
    <row r="52" spans="1:10" ht="15">
      <c r="A52" s="10" t="s">
        <v>75</v>
      </c>
      <c r="B52" s="3">
        <v>3906.038</v>
      </c>
      <c r="C52" s="3">
        <v>356.597</v>
      </c>
      <c r="D52" s="3">
        <v>4262.635</v>
      </c>
      <c r="E52" s="3">
        <v>2833</v>
      </c>
      <c r="F52" s="3">
        <v>69</v>
      </c>
      <c r="G52" s="3">
        <v>2902</v>
      </c>
      <c r="H52" s="4">
        <f t="shared" si="0"/>
        <v>-27.47126372042463</v>
      </c>
      <c r="I52" s="4">
        <f t="shared" si="1"/>
        <v>-80.65042611126846</v>
      </c>
      <c r="J52" s="5">
        <f t="shared" si="2"/>
        <v>-31.920044761045695</v>
      </c>
    </row>
    <row r="53" spans="1:10" ht="15">
      <c r="A53" s="6" t="s">
        <v>45</v>
      </c>
      <c r="B53" s="7">
        <v>2609.5860000000002</v>
      </c>
      <c r="C53" s="7">
        <v>0</v>
      </c>
      <c r="D53" s="7">
        <v>2609.5860000000002</v>
      </c>
      <c r="E53" s="7">
        <v>1654</v>
      </c>
      <c r="F53" s="7">
        <v>0</v>
      </c>
      <c r="G53" s="7">
        <v>1654</v>
      </c>
      <c r="H53" s="8">
        <f t="shared" si="0"/>
        <v>-36.61829884127214</v>
      </c>
      <c r="I53" s="8">
        <f t="shared" si="1"/>
        <v>0</v>
      </c>
      <c r="J53" s="9">
        <f t="shared" si="2"/>
        <v>-36.61829884127214</v>
      </c>
    </row>
    <row r="54" spans="1:10" ht="15">
      <c r="A54" s="10" t="s">
        <v>71</v>
      </c>
      <c r="B54" s="3">
        <v>343.30999999999995</v>
      </c>
      <c r="C54" s="3">
        <v>503.61699999999996</v>
      </c>
      <c r="D54" s="3">
        <v>846.9269999999999</v>
      </c>
      <c r="E54" s="3">
        <v>131</v>
      </c>
      <c r="F54" s="3">
        <v>3532</v>
      </c>
      <c r="G54" s="3">
        <v>3663</v>
      </c>
      <c r="H54" s="4">
        <f t="shared" si="0"/>
        <v>-61.84206693658791</v>
      </c>
      <c r="I54" s="4">
        <f t="shared" si="1"/>
        <v>601.3266033513563</v>
      </c>
      <c r="J54" s="5">
        <f t="shared" si="2"/>
        <v>332.5048085608323</v>
      </c>
    </row>
    <row r="55" spans="1:10" ht="15">
      <c r="A55" s="6" t="s">
        <v>46</v>
      </c>
      <c r="B55" s="7">
        <v>0</v>
      </c>
      <c r="C55" s="7">
        <v>0</v>
      </c>
      <c r="D55" s="7">
        <v>0</v>
      </c>
      <c r="E55" s="7">
        <v>0</v>
      </c>
      <c r="F55" s="7">
        <v>0</v>
      </c>
      <c r="G55" s="7">
        <v>0</v>
      </c>
      <c r="H55" s="8">
        <f t="shared" si="0"/>
        <v>0</v>
      </c>
      <c r="I55" s="8">
        <f t="shared" si="1"/>
        <v>0</v>
      </c>
      <c r="J55" s="9">
        <f t="shared" si="2"/>
        <v>0</v>
      </c>
    </row>
    <row r="56" spans="1:10" ht="15">
      <c r="A56" s="10" t="s">
        <v>47</v>
      </c>
      <c r="B56" s="3">
        <v>150.031</v>
      </c>
      <c r="C56" s="3">
        <v>11.764</v>
      </c>
      <c r="D56" s="3">
        <v>161.79500000000002</v>
      </c>
      <c r="E56" s="3">
        <v>1175</v>
      </c>
      <c r="F56" s="3">
        <v>5</v>
      </c>
      <c r="G56" s="3">
        <v>1180</v>
      </c>
      <c r="H56" s="4">
        <f t="shared" si="0"/>
        <v>683.1714778945685</v>
      </c>
      <c r="I56" s="4">
        <f t="shared" si="1"/>
        <v>-57.497449846990826</v>
      </c>
      <c r="J56" s="5">
        <f t="shared" si="2"/>
        <v>629.3179640903611</v>
      </c>
    </row>
    <row r="57" spans="1:10" ht="15">
      <c r="A57" s="6" t="s">
        <v>48</v>
      </c>
      <c r="B57" s="7">
        <v>9293.653999999999</v>
      </c>
      <c r="C57" s="7">
        <v>97.02999999999999</v>
      </c>
      <c r="D57" s="7">
        <v>9390.684</v>
      </c>
      <c r="E57" s="7">
        <v>5602</v>
      </c>
      <c r="F57" s="7">
        <v>26</v>
      </c>
      <c r="G57" s="7">
        <v>5628</v>
      </c>
      <c r="H57" s="8">
        <f t="shared" si="0"/>
        <v>-39.722309438246775</v>
      </c>
      <c r="I57" s="8">
        <f t="shared" si="1"/>
        <v>-73.20416366072348</v>
      </c>
      <c r="J57" s="9">
        <f t="shared" si="2"/>
        <v>-40.06826339806557</v>
      </c>
    </row>
    <row r="58" spans="1:10" ht="15">
      <c r="A58" s="10" t="s">
        <v>57</v>
      </c>
      <c r="B58" s="3">
        <v>399.37699999999995</v>
      </c>
      <c r="C58" s="3">
        <v>474.194</v>
      </c>
      <c r="D58" s="3">
        <v>873.5709999999999</v>
      </c>
      <c r="E58" s="3">
        <v>83</v>
      </c>
      <c r="F58" s="3">
        <v>158</v>
      </c>
      <c r="G58" s="3">
        <v>241</v>
      </c>
      <c r="H58" s="4">
        <f t="shared" si="0"/>
        <v>-79.21763146100051</v>
      </c>
      <c r="I58" s="4">
        <f t="shared" si="1"/>
        <v>-66.68030384188751</v>
      </c>
      <c r="J58" s="5">
        <f t="shared" si="2"/>
        <v>-72.41208785548055</v>
      </c>
    </row>
    <row r="59" spans="1:10" ht="15">
      <c r="A59" s="6" t="s">
        <v>58</v>
      </c>
      <c r="B59" s="7">
        <v>119.339</v>
      </c>
      <c r="C59" s="7">
        <v>131.236</v>
      </c>
      <c r="D59" s="7">
        <v>250.575</v>
      </c>
      <c r="E59" s="7">
        <v>37</v>
      </c>
      <c r="F59" s="7">
        <v>153</v>
      </c>
      <c r="G59" s="7">
        <v>190</v>
      </c>
      <c r="H59" s="8">
        <f t="shared" si="0"/>
        <v>-68.99588567023353</v>
      </c>
      <c r="I59" s="8">
        <f t="shared" si="1"/>
        <v>16.583864183608167</v>
      </c>
      <c r="J59" s="9">
        <f t="shared" si="2"/>
        <v>-24.174398882570085</v>
      </c>
    </row>
    <row r="60" spans="1:10" ht="15">
      <c r="A60" s="11" t="s">
        <v>49</v>
      </c>
      <c r="B60" s="22">
        <f>+B61-SUM(B6+B10+B32+B20+B58+B59+B5)</f>
        <v>428851.8029999998</v>
      </c>
      <c r="C60" s="22">
        <f>+C61-SUM(C6+C10+C32+C20+C58+C59+C5)</f>
        <v>1371099.1069999991</v>
      </c>
      <c r="D60" s="22">
        <f>+D61-SUM(D6+D10+D32+D20+D58+D59+D5)</f>
        <v>1799950.9099999992</v>
      </c>
      <c r="E60" s="22">
        <f>+E61-SUM(E6+E10+E32+E20+E58+E59+E5)</f>
        <v>222252</v>
      </c>
      <c r="F60" s="22">
        <f>+F61-SUM(F6+F10+F32+F20+F58+F59+F5)</f>
        <v>748203.635</v>
      </c>
      <c r="G60" s="22">
        <f>+G61-SUM(G6+G10+G32+G20+G58+G59+G5)</f>
        <v>970455.635</v>
      </c>
      <c r="H60" s="23">
        <f>+_xlfn.IFERROR(((E60-B60)/B60)*100,0)</f>
        <v>-48.17510420960032</v>
      </c>
      <c r="I60" s="23">
        <f t="shared" si="1"/>
        <v>-45.43037544258276</v>
      </c>
      <c r="J60" s="23">
        <f t="shared" si="2"/>
        <v>-46.08432765535809</v>
      </c>
    </row>
    <row r="61" spans="1:10" ht="15">
      <c r="A61" s="14" t="s">
        <v>50</v>
      </c>
      <c r="B61" s="24">
        <f>SUM(B4:B59)</f>
        <v>649278.6489999997</v>
      </c>
      <c r="C61" s="24">
        <f>SUM(C4:C59)</f>
        <v>2452498.728999999</v>
      </c>
      <c r="D61" s="24">
        <f>SUM(D4:D59)</f>
        <v>3101777.377999999</v>
      </c>
      <c r="E61" s="24">
        <f>SUM(E4:E59)</f>
        <v>358512.3</v>
      </c>
      <c r="F61" s="24">
        <f>SUM(F4:F59)</f>
        <v>1360224.635</v>
      </c>
      <c r="G61" s="24">
        <f>SUM(G4:G59)</f>
        <v>1718736.935</v>
      </c>
      <c r="H61" s="25">
        <f>+_xlfn.IFERROR(((E61-B61)/B61)*100,0)</f>
        <v>-44.78298330737191</v>
      </c>
      <c r="I61" s="25">
        <f>+_xlfn.IFERROR(((F61-C61)/C61)*100,0)</f>
        <v>-44.53719307105906</v>
      </c>
      <c r="J61" s="25">
        <f>+_xlfn.IFERROR(((G61-D61)/D61)*100,0)</f>
        <v>-44.58864304090619</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2020-10-05T16:24:23Z</cp:lastPrinted>
  <dcterms:created xsi:type="dcterms:W3CDTF">2017-03-06T11:35:15Z</dcterms:created>
  <dcterms:modified xsi:type="dcterms:W3CDTF">2020-10-08T07:01:55Z</dcterms:modified>
  <cp:category/>
  <cp:version/>
  <cp:contentType/>
  <cp:contentStatus/>
</cp:coreProperties>
</file>